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БЮДЖЕТА'!$A$13:$F$506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<sst xmlns="http://schemas.openxmlformats.org/spreadsheetml/2006/main" count="2004" uniqueCount="427">
  <si>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</si>
  <si>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</si>
  <si>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</si>
  <si>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</si>
  <si>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</si>
  <si>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</si>
  <si>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</si>
  <si>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</si>
  <si>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</si>
  <si>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</si>
  <si>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</si>
  <si>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</si>
  <si>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</si>
  <si>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</si>
  <si>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</si>
  <si>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</si>
  <si>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</si>
  <si>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</si>
  <si>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</si>
  <si>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</si>
  <si>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</si>
  <si>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</si>
  <si>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</si>
  <si>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</si>
  <si>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</si>
  <si>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</si>
  <si>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</si>
  <si>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</si>
  <si>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</si>
  <si>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</si>
  <si>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</si>
  <si>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</si>
  <si>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</si>
  <si>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</si>
  <si>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</si>
  <si>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</si>
  <si>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</si>
  <si>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</si>
  <si>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</si>
  <si>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</si>
  <si>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</si>
  <si>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</si>
  <si>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</si>
  <si>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</si>
  <si>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</si>
  <si>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</si>
  <si>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</si>
  <si>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</si>
  <si>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</si>
  <si>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</si>
  <si>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</si>
  <si>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</si>
  <si>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</si>
  <si>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</si>
  <si>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</si>
  <si>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</si>
  <si>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</si>
  <si>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</si>
  <si>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</si>
  <si>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</si>
  <si>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</si>
  <si>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</si>
  <si>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</si>
  <si>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</si>
  <si>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</si>
  <si>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</si>
  <si>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</si>
  <si>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</si>
  <si>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</si>
  <si>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</si>
  <si>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</si>
  <si>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</si>
  <si>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</si>
  <si>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</si>
  <si>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</si>
  <si>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</si>
  <si>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</si>
  <si>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</si>
  <si>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</si>
  <si>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</si>
  <si>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</si>
  <si>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</si>
  <si>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</si>
  <si>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</si>
  <si>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</si>
  <si>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</si>
  <si>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</si>
  <si>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</si>
  <si>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</si>
  <si>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</si>
  <si>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</si>
  <si>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</si>
  <si>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</si>
  <si>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</si>
  <si>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</si>
  <si>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</si>
  <si>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</si>
  <si>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</si>
  <si>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</si>
  <si>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</si>
  <si>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</si>
  <si>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</si>
  <si>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</si>
  <si>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</si>
  <si>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</si>
  <si>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</si>
  <si>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</si>
  <si>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</si>
  <si>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</si>
  <si>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</si>
  <si>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</si>
  <si>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</si>
  <si>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</si>
  <si>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</si>
  <si>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</si>
  <si>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</si>
  <si>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</si>
  <si>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</si>
  <si>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</si>
  <si>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</si>
  <si>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</si>
  <si>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</si>
  <si>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</si>
  <si>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</si>
  <si>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</si>
  <si>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</si>
  <si>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</si>
  <si>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</si>
  <si>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</si>
  <si>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</si>
  <si>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</si>
  <si>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</si>
  <si>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</si>
  <si>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</si>
  <si>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</si>
  <si>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</si>
  <si>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</si>
  <si>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</si>
  <si>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</si>
  <si>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</si>
  <si>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</si>
  <si>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</si>
  <si>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</si>
  <si>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</si>
  <si>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</si>
  <si>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</si>
  <si>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</si>
  <si>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</si>
  <si>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</si>
  <si>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</si>
  <si>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</si>
  <si>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</si>
  <si>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</si>
  <si>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</si>
  <si>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</si>
  <si>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</si>
  <si>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</si>
  <si>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</si>
  <si>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</si>
  <si>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</si>
  <si>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</si>
  <si>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</si>
  <si>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</si>
  <si>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</si>
  <si>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</si>
  <si>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</si>
  <si>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</si>
  <si>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</si>
  <si>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</si>
  <si>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</si>
  <si>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</si>
  <si>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</si>
  <si>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</si>
  <si>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</si>
  <si>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</si>
  <si>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</si>
  <si>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</si>
  <si>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</si>
  <si>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</si>
  <si>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</si>
  <si>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</si>
  <si>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</si>
  <si>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</si>
  <si>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</si>
  <si>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</si>
  <si>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</si>
  <si>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</si>
  <si>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</si>
  <si>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</si>
  <si>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</si>
  <si>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</si>
  <si>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</si>
  <si>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</si>
  <si>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</si>
  <si>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</si>
  <si>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</si>
  <si>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</si>
  <si>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</si>
  <si>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</si>
  <si>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</si>
  <si>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</si>
  <si>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</si>
  <si>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</si>
  <si>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</si>
  <si>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</si>
  <si>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</si>
  <si>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</si>
  <si>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</si>
  <si>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</si>
  <si>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</si>
  <si>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</si>
  <si>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</si>
  <si>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</si>
  <si>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</si>
  <si>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</si>
  <si>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</si>
  <si>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</si>
  <si>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</si>
  <si>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</si>
  <si>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</si>
  <si>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</si>
  <si>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</si>
  <si>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</si>
  <si>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</si>
  <si>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</si>
  <si>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</si>
  <si>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</si>
  <si>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</si>
  <si>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</si>
  <si>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</si>
  <si>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</si>
  <si>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</si>
  <si>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</si>
  <si>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</si>
  <si>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</si>
  <si>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</si>
  <si>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</si>
  <si>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</si>
  <si>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</si>
  <si>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</si>
  <si>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</si>
  <si>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</si>
  <si>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</si>
  <si>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</si>
  <si>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</si>
  <si>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</si>
  <si>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</si>
  <si>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</si>
  <si>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</si>
  <si>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</si>
  <si>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</si>
  <si>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</si>
  <si>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</si>
  <si>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</si>
  <si>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</si>
  <si>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</si>
  <si>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</si>
  <si>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</si>
  <si>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</si>
  <si>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</si>
  <si>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</si>
  <si>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</si>
  <si>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</si>
  <si>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</si>
  <si>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</si>
  <si>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</si>
  <si>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</si>
  <si>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</si>
  <si>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</si>
  <si>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</si>
  <si>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</si>
  <si>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</si>
  <si>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</si>
  <si>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</si>
  <si>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</si>
  <si>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</si>
  <si>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</si>
  <si>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</si>
  <si>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</si>
  <si>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</si>
  <si>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</si>
  <si>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</si>
  <si>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</si>
  <si>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</si>
  <si>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</si>
  <si>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</si>
  <si>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</si>
  <si>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</si>
  <si>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</si>
  <si>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</si>
  <si>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</si>
  <si>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</si>
  <si>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</si>
  <si>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</si>
  <si>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</si>
  <si>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</si>
  <si>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</si>
  <si>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</si>
  <si>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</si>
  <si>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</si>
  <si>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</si>
  <si>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</si>
  <si>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</si>
  <si>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</si>
  <si>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</si>
  <si>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</si>
  <si>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</si>
  <si>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</si>
  <si>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</si>
  <si>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</si>
  <si>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</si>
  <si>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</si>
  <si>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</si>
  <si>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</si>
  <si>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</si>
  <si>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</si>
  <si>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</si>
  <si>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</si>
  <si>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</si>
  <si>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</si>
  <si>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</si>
  <si>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</si>
  <si>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</si>
  <si>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</si>
  <si>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</si>
  <si>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</si>
  <si>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</si>
  <si>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</si>
  <si>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</si>
  <si>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</si>
  <si>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</si>
  <si>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</si>
  <si>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</si>
  <si>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</si>
  <si>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</si>
  <si>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</si>
  <si>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</si>
  <si>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</si>
  <si>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</si>
  <si>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</si>
  <si>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</si>
  <si>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</si>
  <si>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</si>
  <si>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</si>
  <si>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</si>
  <si>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</si>
  <si>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</si>
  <si>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</si>
  <si>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</si>
  <si>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</si>
  <si>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</si>
  <si>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</si>
  <si>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</si>
  <si>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</si>
  <si>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</si>
  <si>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</si>
  <si>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</si>
  <si>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</si>
  <si>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</si>
  <si>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</si>
  <si>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</si>
  <si>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</si>
  <si>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</si>
  <si>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</si>
  <si>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</si>
  <si>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</si>
  <si>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</si>
  <si>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</si>
  <si>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</si>
  <si>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</si>
  <si>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</si>
  <si>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</si>
  <si>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</si>
  <si>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</si>
  <si>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</si>
  <si>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</si>
  <si>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</si>
  <si>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</si>
  <si>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</si>
  <si>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</si>
  <si>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</si>
  <si>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</si>
  <si>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</si>
  <si>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</si>
  <si>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</si>
  <si>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</si>
  <si>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</si>
  <si>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</si>
  <si>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</si>
  <si>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</si>
  <si>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</si>
  <si>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</si>
  <si>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</si>
  <si>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</si>
  <si>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</si>
  <si>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</si>
  <si>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</si>
  <si>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</si>
  <si>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</si>
  <si>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</si>
  <si>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</si>
  <si>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</si>
  <si>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</si>
  <si>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</si>
  <si>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от 21.12.2017 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</si>
  <si>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</si>
  <si>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</si>
  <si>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</si>
  <si>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</si>
  <si>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</si>
  <si>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</si>
  <si>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</si>
  <si>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</si>
  <si>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</si>
  <si>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</si>
  <si>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</si>
  <si>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</si>
  <si>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</si>
  <si>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</si>
  <si>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</si>
  <si>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</si>
  <si>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</si>
  <si>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</si>
  <si>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</si>
  <si>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</si>
  <si>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Приложение 4 к решению Думы</t>
  </si>
  <si>
    <t>района № 278 от 31.05.2018г.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</si>
</sst>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5" fillId="36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8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16" t="s">
        <v>425</v>
      </c>
      <c r="C2" s="116"/>
      <c r="D2" s="116"/>
      <c r="E2" s="116"/>
      <c r="F2" s="116"/>
    </row>
    <row r="3" spans="2:6" ht="12.75">
      <c r="B3" s="116" t="s">
        <v>91</v>
      </c>
      <c r="C3" s="116"/>
      <c r="D3" s="116"/>
      <c r="E3" s="116"/>
      <c r="F3" s="116"/>
    </row>
    <row r="4" spans="2:6" ht="12.75">
      <c r="B4" s="116" t="s">
        <v>426</v>
      </c>
      <c r="C4" s="116"/>
      <c r="D4" s="116"/>
      <c r="E4" s="116"/>
      <c r="F4" s="116"/>
    </row>
    <row r="6" spans="2:23" ht="12.75">
      <c r="B6" s="116" t="s">
        <v>393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2:23" ht="9" customHeight="1">
      <c r="B7" s="117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2:22" ht="12.75">
      <c r="B8" s="2" t="s">
        <v>90</v>
      </c>
      <c r="C8" s="116" t="s">
        <v>404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10" spans="1:22" ht="30.75" customHeight="1">
      <c r="A10" s="111" t="s">
        <v>47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</row>
    <row r="11" spans="1:22" ht="57" customHeight="1">
      <c r="A11" s="115" t="s">
        <v>392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ht="15.75">
      <c r="A12" s="114" t="s">
        <v>65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250</v>
      </c>
      <c r="D14" s="17" t="s">
        <v>5</v>
      </c>
      <c r="E14" s="17"/>
      <c r="F14" s="85">
        <f>F15+F23+F47+F67+F81+F86+F61+F75</f>
        <v>70494.60100000001</v>
      </c>
      <c r="G14" s="18" t="e">
        <f>G15+G23+G47+#REF!+G67+#REF!+G81+G86+#REF!</f>
        <v>#REF!</v>
      </c>
      <c r="H14" s="18" t="e">
        <f>H15+H23+H47+#REF!+H67+#REF!+H81+H86+#REF!</f>
        <v>#REF!</v>
      </c>
      <c r="I14" s="18" t="e">
        <f>I15+I23+I47+#REF!+I67+#REF!+I81+I86+#REF!</f>
        <v>#REF!</v>
      </c>
      <c r="J14" s="18" t="e">
        <f>J15+J23+J47+#REF!+J67+#REF!+J81+J86+#REF!</f>
        <v>#REF!</v>
      </c>
      <c r="K14" s="18" t="e">
        <f>K15+K23+K47+#REF!+K67+#REF!+K81+K86+#REF!</f>
        <v>#REF!</v>
      </c>
      <c r="L14" s="18" t="e">
        <f>L15+L23+L47+#REF!+L67+#REF!+L81+L86+#REF!</f>
        <v>#REF!</v>
      </c>
      <c r="M14" s="18" t="e">
        <f>M15+M23+M47+#REF!+M67+#REF!+M81+M86+#REF!</f>
        <v>#REF!</v>
      </c>
      <c r="N14" s="18" t="e">
        <f>N15+N23+N47+#REF!+N67+#REF!+N81+N86+#REF!</f>
        <v>#REF!</v>
      </c>
      <c r="O14" s="18" t="e">
        <f>O15+O23+O47+#REF!+O67+#REF!+O81+O86+#REF!</f>
        <v>#REF!</v>
      </c>
      <c r="P14" s="18" t="e">
        <f>P15+P23+P47+#REF!+P67+#REF!+P81+P86+#REF!</f>
        <v>#REF!</v>
      </c>
      <c r="Q14" s="18" t="e">
        <f>Q15+Q23+Q47+#REF!+Q67+#REF!+Q81+Q86+#REF!</f>
        <v>#REF!</v>
      </c>
      <c r="R14" s="18" t="e">
        <f>R15+R23+R47+#REF!+R67+#REF!+R81+R86+#REF!</f>
        <v>#REF!</v>
      </c>
      <c r="S14" s="18" t="e">
        <f>S15+S23+S47+#REF!+S67+#REF!+S81+S86+#REF!</f>
        <v>#REF!</v>
      </c>
      <c r="T14" s="18" t="e">
        <f>T15+T23+T47+#REF!+T67+#REF!+T81+T86+#REF!</f>
        <v>#REF!</v>
      </c>
      <c r="U14" s="18" t="e">
        <f>U15+U23+U47+#REF!+U67+#REF!+U81+U86+#REF!</f>
        <v>#REF!</v>
      </c>
      <c r="V14" s="18" t="e">
        <f>V15+V23+V47+#REF!+V67+#REF!+V81+V86+#REF!</f>
        <v>#REF!</v>
      </c>
    </row>
    <row r="15" spans="1:22" s="31" customFormat="1" ht="33" customHeight="1" outlineLevel="3">
      <c r="A15" s="27" t="s">
        <v>26</v>
      </c>
      <c r="B15" s="29" t="s">
        <v>6</v>
      </c>
      <c r="C15" s="29" t="s">
        <v>250</v>
      </c>
      <c r="D15" s="29" t="s">
        <v>5</v>
      </c>
      <c r="E15" s="29"/>
      <c r="F15" s="30">
        <f>F16</f>
        <v>1850.2</v>
      </c>
      <c r="G15" s="30">
        <f aca="true" t="shared" si="0" ref="G15:V15">G16</f>
        <v>1204.8</v>
      </c>
      <c r="H15" s="30">
        <f t="shared" si="0"/>
        <v>1204.8</v>
      </c>
      <c r="I15" s="30">
        <f t="shared" si="0"/>
        <v>1204.8</v>
      </c>
      <c r="J15" s="30">
        <f t="shared" si="0"/>
        <v>1204.8</v>
      </c>
      <c r="K15" s="30">
        <f t="shared" si="0"/>
        <v>1204.8</v>
      </c>
      <c r="L15" s="30">
        <f t="shared" si="0"/>
        <v>1204.8</v>
      </c>
      <c r="M15" s="30">
        <f t="shared" si="0"/>
        <v>1204.8</v>
      </c>
      <c r="N15" s="30">
        <f t="shared" si="0"/>
        <v>1204.8</v>
      </c>
      <c r="O15" s="30">
        <f t="shared" si="0"/>
        <v>1204.8</v>
      </c>
      <c r="P15" s="30">
        <f t="shared" si="0"/>
        <v>1204.8</v>
      </c>
      <c r="Q15" s="30">
        <f t="shared" si="0"/>
        <v>1204.8</v>
      </c>
      <c r="R15" s="30">
        <f t="shared" si="0"/>
        <v>1204.8</v>
      </c>
      <c r="S15" s="30">
        <f t="shared" si="0"/>
        <v>1204.8</v>
      </c>
      <c r="T15" s="30">
        <f t="shared" si="0"/>
        <v>1204.8</v>
      </c>
      <c r="U15" s="30">
        <f t="shared" si="0"/>
        <v>1204.8</v>
      </c>
      <c r="V15" s="30">
        <f t="shared" si="0"/>
        <v>1204.8</v>
      </c>
    </row>
    <row r="16" spans="1:22" ht="34.5" customHeight="1" outlineLevel="3">
      <c r="A16" s="22" t="s">
        <v>134</v>
      </c>
      <c r="B16" s="12" t="s">
        <v>6</v>
      </c>
      <c r="C16" s="12" t="s">
        <v>251</v>
      </c>
      <c r="D16" s="12" t="s">
        <v>5</v>
      </c>
      <c r="E16" s="12"/>
      <c r="F16" s="13">
        <f>F17</f>
        <v>1850.2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136</v>
      </c>
      <c r="B17" s="12" t="s">
        <v>6</v>
      </c>
      <c r="C17" s="12" t="s">
        <v>252</v>
      </c>
      <c r="D17" s="12" t="s">
        <v>5</v>
      </c>
      <c r="E17" s="12"/>
      <c r="F17" s="13">
        <f>F18</f>
        <v>1850.2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4" t="s">
        <v>135</v>
      </c>
      <c r="B18" s="19" t="s">
        <v>6</v>
      </c>
      <c r="C18" s="19" t="s">
        <v>253</v>
      </c>
      <c r="D18" s="19" t="s">
        <v>5</v>
      </c>
      <c r="E18" s="19"/>
      <c r="F18" s="20">
        <f>F19</f>
        <v>1850.2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253</v>
      </c>
      <c r="D19" s="6" t="s">
        <v>94</v>
      </c>
      <c r="E19" s="6"/>
      <c r="F19" s="7">
        <f>F20+F21+F22</f>
        <v>1850.2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1" t="s">
        <v>243</v>
      </c>
      <c r="B20" s="52" t="s">
        <v>6</v>
      </c>
      <c r="C20" s="52" t="s">
        <v>253</v>
      </c>
      <c r="D20" s="52" t="s">
        <v>92</v>
      </c>
      <c r="E20" s="52"/>
      <c r="F20" s="53">
        <v>1449.2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1" t="s">
        <v>248</v>
      </c>
      <c r="B21" s="52" t="s">
        <v>6</v>
      </c>
      <c r="C21" s="52" t="s">
        <v>253</v>
      </c>
      <c r="D21" s="52" t="s">
        <v>93</v>
      </c>
      <c r="E21" s="52"/>
      <c r="F21" s="53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1" t="s">
        <v>244</v>
      </c>
      <c r="B22" s="52" t="s">
        <v>6</v>
      </c>
      <c r="C22" s="52" t="s">
        <v>253</v>
      </c>
      <c r="D22" s="52" t="s">
        <v>245</v>
      </c>
      <c r="E22" s="52"/>
      <c r="F22" s="53">
        <v>400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250</v>
      </c>
      <c r="D23" s="9" t="s">
        <v>5</v>
      </c>
      <c r="E23" s="9"/>
      <c r="F23" s="86">
        <f>F24</f>
        <v>3197.4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8" customFormat="1" ht="33" customHeight="1" outlineLevel="6">
      <c r="A24" s="22" t="s">
        <v>134</v>
      </c>
      <c r="B24" s="12" t="s">
        <v>19</v>
      </c>
      <c r="C24" s="12" t="s">
        <v>251</v>
      </c>
      <c r="D24" s="12" t="s">
        <v>5</v>
      </c>
      <c r="E24" s="12"/>
      <c r="F24" s="91">
        <f>F25</f>
        <v>3197.4</v>
      </c>
      <c r="G24" s="13" t="e">
        <f>G26+#REF!+G39</f>
        <v>#REF!</v>
      </c>
      <c r="H24" s="13" t="e">
        <f>H26+#REF!+H39</f>
        <v>#REF!</v>
      </c>
      <c r="I24" s="13" t="e">
        <f>I26+#REF!+I39</f>
        <v>#REF!</v>
      </c>
      <c r="J24" s="13" t="e">
        <f>J26+#REF!+J39</f>
        <v>#REF!</v>
      </c>
      <c r="K24" s="13" t="e">
        <f>K26+#REF!+K39</f>
        <v>#REF!</v>
      </c>
      <c r="L24" s="13" t="e">
        <f>L26+#REF!+L39</f>
        <v>#REF!</v>
      </c>
      <c r="M24" s="13" t="e">
        <f>M26+#REF!+M39</f>
        <v>#REF!</v>
      </c>
      <c r="N24" s="13" t="e">
        <f>N26+#REF!+N39</f>
        <v>#REF!</v>
      </c>
      <c r="O24" s="13" t="e">
        <f>O26+#REF!+O39</f>
        <v>#REF!</v>
      </c>
      <c r="P24" s="13" t="e">
        <f>P26+#REF!+P39</f>
        <v>#REF!</v>
      </c>
      <c r="Q24" s="13" t="e">
        <f>Q26+#REF!+Q39</f>
        <v>#REF!</v>
      </c>
      <c r="R24" s="13" t="e">
        <f>R26+#REF!+R39</f>
        <v>#REF!</v>
      </c>
      <c r="S24" s="13" t="e">
        <f>S26+#REF!+S39</f>
        <v>#REF!</v>
      </c>
      <c r="T24" s="13" t="e">
        <f>T26+#REF!+T39</f>
        <v>#REF!</v>
      </c>
      <c r="U24" s="13" t="e">
        <f>U26+#REF!+U39</f>
        <v>#REF!</v>
      </c>
      <c r="V24" s="13" t="e">
        <f>V26+#REF!+V39</f>
        <v>#REF!</v>
      </c>
    </row>
    <row r="25" spans="1:22" s="28" customFormat="1" ht="36" customHeight="1" outlineLevel="6">
      <c r="A25" s="22" t="s">
        <v>136</v>
      </c>
      <c r="B25" s="12" t="s">
        <v>19</v>
      </c>
      <c r="C25" s="12" t="s">
        <v>252</v>
      </c>
      <c r="D25" s="12" t="s">
        <v>5</v>
      </c>
      <c r="E25" s="12"/>
      <c r="F25" s="91">
        <f>F26+F39+F45</f>
        <v>3197.4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8" customFormat="1" ht="47.25" outlineLevel="6">
      <c r="A26" s="55" t="s">
        <v>197</v>
      </c>
      <c r="B26" s="19" t="s">
        <v>19</v>
      </c>
      <c r="C26" s="19" t="s">
        <v>254</v>
      </c>
      <c r="D26" s="19" t="s">
        <v>5</v>
      </c>
      <c r="E26" s="19"/>
      <c r="F26" s="87">
        <f>F27+F31+F36+F33</f>
        <v>1611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8" customFormat="1" ht="31.5" outlineLevel="6">
      <c r="A27" s="5" t="s">
        <v>95</v>
      </c>
      <c r="B27" s="6" t="s">
        <v>19</v>
      </c>
      <c r="C27" s="6" t="s">
        <v>254</v>
      </c>
      <c r="D27" s="6" t="s">
        <v>94</v>
      </c>
      <c r="E27" s="6"/>
      <c r="F27" s="88">
        <f>F28+F29+F30</f>
        <v>1506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243</v>
      </c>
      <c r="B28" s="52" t="s">
        <v>19</v>
      </c>
      <c r="C28" s="52" t="s">
        <v>254</v>
      </c>
      <c r="D28" s="52" t="s">
        <v>92</v>
      </c>
      <c r="E28" s="52"/>
      <c r="F28" s="89">
        <v>1051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8" customFormat="1" ht="31.5" outlineLevel="6">
      <c r="A29" s="51" t="s">
        <v>248</v>
      </c>
      <c r="B29" s="52" t="s">
        <v>19</v>
      </c>
      <c r="C29" s="52" t="s">
        <v>254</v>
      </c>
      <c r="D29" s="52" t="s">
        <v>93</v>
      </c>
      <c r="E29" s="52"/>
      <c r="F29" s="89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8" customFormat="1" ht="47.25" outlineLevel="6">
      <c r="A30" s="51" t="s">
        <v>244</v>
      </c>
      <c r="B30" s="52" t="s">
        <v>19</v>
      </c>
      <c r="C30" s="52" t="s">
        <v>254</v>
      </c>
      <c r="D30" s="52" t="s">
        <v>245</v>
      </c>
      <c r="E30" s="52"/>
      <c r="F30" s="89">
        <v>450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8" customFormat="1" ht="20.25" customHeight="1" outlineLevel="6">
      <c r="A31" s="5" t="s">
        <v>96</v>
      </c>
      <c r="B31" s="6" t="s">
        <v>19</v>
      </c>
      <c r="C31" s="6" t="s">
        <v>254</v>
      </c>
      <c r="D31" s="6" t="s">
        <v>97</v>
      </c>
      <c r="E31" s="6"/>
      <c r="F31" s="88">
        <f>F32</f>
        <v>7.06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31.5" outlineLevel="6">
      <c r="A32" s="51" t="s">
        <v>98</v>
      </c>
      <c r="B32" s="52" t="s">
        <v>19</v>
      </c>
      <c r="C32" s="52" t="s">
        <v>254</v>
      </c>
      <c r="D32" s="52" t="s">
        <v>99</v>
      </c>
      <c r="E32" s="52"/>
      <c r="F32" s="89">
        <v>7.06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6" customFormat="1" ht="15.75" outlineLevel="6">
      <c r="A33" s="5" t="s">
        <v>347</v>
      </c>
      <c r="B33" s="6" t="s">
        <v>19</v>
      </c>
      <c r="C33" s="6" t="s">
        <v>254</v>
      </c>
      <c r="D33" s="6" t="s">
        <v>348</v>
      </c>
      <c r="E33" s="6"/>
      <c r="F33" s="88">
        <f>F34+F35</f>
        <v>92.94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1" t="s">
        <v>349</v>
      </c>
      <c r="B34" s="52" t="s">
        <v>19</v>
      </c>
      <c r="C34" s="52" t="s">
        <v>254</v>
      </c>
      <c r="D34" s="52" t="s">
        <v>350</v>
      </c>
      <c r="E34" s="52"/>
      <c r="F34" s="89">
        <v>92.94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15.75" outlineLevel="6">
      <c r="A35" s="51" t="s">
        <v>233</v>
      </c>
      <c r="B35" s="52" t="s">
        <v>19</v>
      </c>
      <c r="C35" s="52" t="s">
        <v>254</v>
      </c>
      <c r="D35" s="52" t="s">
        <v>215</v>
      </c>
      <c r="E35" s="52"/>
      <c r="F35" s="89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8" customFormat="1" ht="15.75" outlineLevel="6">
      <c r="A36" s="5" t="s">
        <v>100</v>
      </c>
      <c r="B36" s="6" t="s">
        <v>19</v>
      </c>
      <c r="C36" s="6" t="s">
        <v>254</v>
      </c>
      <c r="D36" s="6" t="s">
        <v>101</v>
      </c>
      <c r="E36" s="6"/>
      <c r="F36" s="88">
        <f>F37+F38</f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8" customFormat="1" ht="21.75" customHeight="1" outlineLevel="6">
      <c r="A37" s="51" t="s">
        <v>102</v>
      </c>
      <c r="B37" s="52" t="s">
        <v>19</v>
      </c>
      <c r="C37" s="52" t="s">
        <v>254</v>
      </c>
      <c r="D37" s="52" t="s">
        <v>104</v>
      </c>
      <c r="E37" s="52"/>
      <c r="F37" s="89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15.75" outlineLevel="6">
      <c r="A38" s="51" t="s">
        <v>103</v>
      </c>
      <c r="B38" s="52" t="s">
        <v>19</v>
      </c>
      <c r="C38" s="52" t="s">
        <v>254</v>
      </c>
      <c r="D38" s="52" t="s">
        <v>105</v>
      </c>
      <c r="E38" s="52"/>
      <c r="F38" s="89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6" customFormat="1" ht="31.5" customHeight="1" outlineLevel="6">
      <c r="A39" s="54" t="s">
        <v>198</v>
      </c>
      <c r="B39" s="19" t="s">
        <v>19</v>
      </c>
      <c r="C39" s="19" t="s">
        <v>255</v>
      </c>
      <c r="D39" s="19" t="s">
        <v>5</v>
      </c>
      <c r="E39" s="19"/>
      <c r="F39" s="87">
        <f>F40+F45</f>
        <v>1586.4</v>
      </c>
      <c r="G39" s="7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6" customFormat="1" ht="31.5" outlineLevel="6">
      <c r="A40" s="5" t="s">
        <v>95</v>
      </c>
      <c r="B40" s="6" t="s">
        <v>19</v>
      </c>
      <c r="C40" s="6" t="s">
        <v>255</v>
      </c>
      <c r="D40" s="6" t="s">
        <v>94</v>
      </c>
      <c r="E40" s="6"/>
      <c r="F40" s="88">
        <f>F41+F42+F43+F44</f>
        <v>1586.4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6" customFormat="1" ht="31.5" outlineLevel="6">
      <c r="A41" s="51" t="s">
        <v>243</v>
      </c>
      <c r="B41" s="52" t="s">
        <v>19</v>
      </c>
      <c r="C41" s="52" t="s">
        <v>255</v>
      </c>
      <c r="D41" s="52" t="s">
        <v>92</v>
      </c>
      <c r="E41" s="52"/>
      <c r="F41" s="89">
        <v>1089.4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6" customFormat="1" ht="31.5" outlineLevel="6">
      <c r="A42" s="51" t="s">
        <v>248</v>
      </c>
      <c r="B42" s="52" t="s">
        <v>19</v>
      </c>
      <c r="C42" s="52" t="s">
        <v>255</v>
      </c>
      <c r="D42" s="52" t="s">
        <v>93</v>
      </c>
      <c r="E42" s="52"/>
      <c r="F42" s="89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63" outlineLevel="6">
      <c r="A43" s="51" t="s">
        <v>351</v>
      </c>
      <c r="B43" s="52" t="s">
        <v>19</v>
      </c>
      <c r="C43" s="52" t="s">
        <v>255</v>
      </c>
      <c r="D43" s="52" t="s">
        <v>352</v>
      </c>
      <c r="E43" s="52"/>
      <c r="F43" s="89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6" customFormat="1" ht="47.25" outlineLevel="6">
      <c r="A44" s="51" t="s">
        <v>244</v>
      </c>
      <c r="B44" s="52" t="s">
        <v>19</v>
      </c>
      <c r="C44" s="52" t="s">
        <v>255</v>
      </c>
      <c r="D44" s="52" t="s">
        <v>245</v>
      </c>
      <c r="E44" s="52"/>
      <c r="F44" s="89">
        <v>300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6" customFormat="1" ht="15.75" outlineLevel="6">
      <c r="A45" s="54" t="s">
        <v>138</v>
      </c>
      <c r="B45" s="19" t="s">
        <v>19</v>
      </c>
      <c r="C45" s="19" t="s">
        <v>256</v>
      </c>
      <c r="D45" s="19" t="s">
        <v>5</v>
      </c>
      <c r="E45" s="19"/>
      <c r="F45" s="87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6" customFormat="1" ht="15.75" outlineLevel="6">
      <c r="A46" s="5" t="s">
        <v>110</v>
      </c>
      <c r="B46" s="6" t="s">
        <v>19</v>
      </c>
      <c r="C46" s="6" t="s">
        <v>256</v>
      </c>
      <c r="D46" s="6" t="s">
        <v>216</v>
      </c>
      <c r="E46" s="6"/>
      <c r="F46" s="88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6" customFormat="1" ht="49.5" customHeight="1" outlineLevel="3">
      <c r="A47" s="8" t="s">
        <v>28</v>
      </c>
      <c r="B47" s="9" t="s">
        <v>7</v>
      </c>
      <c r="C47" s="9" t="s">
        <v>250</v>
      </c>
      <c r="D47" s="9" t="s">
        <v>5</v>
      </c>
      <c r="E47" s="9"/>
      <c r="F47" s="10">
        <f>F48</f>
        <v>6535.5779299999995</v>
      </c>
      <c r="G47" s="10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6" customFormat="1" ht="33.75" customHeight="1" outlineLevel="3">
      <c r="A48" s="22" t="s">
        <v>134</v>
      </c>
      <c r="B48" s="12" t="s">
        <v>7</v>
      </c>
      <c r="C48" s="12" t="s">
        <v>251</v>
      </c>
      <c r="D48" s="12" t="s">
        <v>5</v>
      </c>
      <c r="E48" s="12"/>
      <c r="F48" s="13">
        <f>F49</f>
        <v>6535.5779299999995</v>
      </c>
      <c r="G48" s="13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6" customFormat="1" ht="37.5" customHeight="1" outlineLevel="3">
      <c r="A49" s="22" t="s">
        <v>136</v>
      </c>
      <c r="B49" s="12" t="s">
        <v>7</v>
      </c>
      <c r="C49" s="12" t="s">
        <v>252</v>
      </c>
      <c r="D49" s="12" t="s">
        <v>5</v>
      </c>
      <c r="E49" s="12"/>
      <c r="F49" s="13">
        <f>F50</f>
        <v>6535.5779299999995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6" customFormat="1" ht="47.25" outlineLevel="4">
      <c r="A50" s="55" t="s">
        <v>197</v>
      </c>
      <c r="B50" s="19" t="s">
        <v>7</v>
      </c>
      <c r="C50" s="19" t="s">
        <v>254</v>
      </c>
      <c r="D50" s="19" t="s">
        <v>5</v>
      </c>
      <c r="E50" s="19"/>
      <c r="F50" s="20">
        <f>F51+F55+F57</f>
        <v>6535.5779299999995</v>
      </c>
      <c r="G50" s="7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6" customFormat="1" ht="31.5" outlineLevel="5">
      <c r="A51" s="5" t="s">
        <v>95</v>
      </c>
      <c r="B51" s="6" t="s">
        <v>7</v>
      </c>
      <c r="C51" s="6" t="s">
        <v>254</v>
      </c>
      <c r="D51" s="6" t="s">
        <v>94</v>
      </c>
      <c r="E51" s="6"/>
      <c r="F51" s="7">
        <f>F52+F53+F54</f>
        <v>6382.4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6" customFormat="1" ht="31.5" outlineLevel="5">
      <c r="A52" s="51" t="s">
        <v>243</v>
      </c>
      <c r="B52" s="52" t="s">
        <v>7</v>
      </c>
      <c r="C52" s="52" t="s">
        <v>254</v>
      </c>
      <c r="D52" s="52" t="s">
        <v>92</v>
      </c>
      <c r="E52" s="52"/>
      <c r="F52" s="53">
        <v>4772.4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6" customFormat="1" ht="31.5" outlineLevel="5">
      <c r="A53" s="51" t="s">
        <v>248</v>
      </c>
      <c r="B53" s="52" t="s">
        <v>7</v>
      </c>
      <c r="C53" s="52" t="s">
        <v>254</v>
      </c>
      <c r="D53" s="52" t="s">
        <v>93</v>
      </c>
      <c r="E53" s="52"/>
      <c r="F53" s="53">
        <v>10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47.25" outlineLevel="5">
      <c r="A54" s="51" t="s">
        <v>244</v>
      </c>
      <c r="B54" s="52" t="s">
        <v>7</v>
      </c>
      <c r="C54" s="52" t="s">
        <v>254</v>
      </c>
      <c r="D54" s="52" t="s">
        <v>245</v>
      </c>
      <c r="E54" s="52"/>
      <c r="F54" s="53">
        <v>1600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15.75" outlineLevel="5">
      <c r="A55" s="5" t="s">
        <v>96</v>
      </c>
      <c r="B55" s="6" t="s">
        <v>7</v>
      </c>
      <c r="C55" s="6" t="s">
        <v>254</v>
      </c>
      <c r="D55" s="6" t="s">
        <v>97</v>
      </c>
      <c r="E55" s="6"/>
      <c r="F55" s="7">
        <f>F56</f>
        <v>7.67793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31.5" outlineLevel="5">
      <c r="A56" s="51" t="s">
        <v>98</v>
      </c>
      <c r="B56" s="52" t="s">
        <v>7</v>
      </c>
      <c r="C56" s="52" t="s">
        <v>254</v>
      </c>
      <c r="D56" s="52" t="s">
        <v>99</v>
      </c>
      <c r="E56" s="52"/>
      <c r="F56" s="53">
        <v>7.67793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15.75" outlineLevel="5">
      <c r="A57" s="5" t="s">
        <v>100</v>
      </c>
      <c r="B57" s="6" t="s">
        <v>7</v>
      </c>
      <c r="C57" s="6" t="s">
        <v>254</v>
      </c>
      <c r="D57" s="6" t="s">
        <v>101</v>
      </c>
      <c r="E57" s="6"/>
      <c r="F57" s="7">
        <f>F58+F59+F60</f>
        <v>145.5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15.75" outlineLevel="5">
      <c r="A58" s="51" t="s">
        <v>102</v>
      </c>
      <c r="B58" s="52" t="s">
        <v>7</v>
      </c>
      <c r="C58" s="52" t="s">
        <v>254</v>
      </c>
      <c r="D58" s="52" t="s">
        <v>104</v>
      </c>
      <c r="E58" s="52"/>
      <c r="F58" s="53">
        <v>11.2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15.75" outlineLevel="5">
      <c r="A59" s="51" t="s">
        <v>103</v>
      </c>
      <c r="B59" s="52" t="s">
        <v>7</v>
      </c>
      <c r="C59" s="52" t="s">
        <v>254</v>
      </c>
      <c r="D59" s="52" t="s">
        <v>105</v>
      </c>
      <c r="E59" s="52"/>
      <c r="F59" s="53">
        <v>40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15.75" outlineLevel="5">
      <c r="A60" s="51" t="s">
        <v>354</v>
      </c>
      <c r="B60" s="52" t="s">
        <v>7</v>
      </c>
      <c r="C60" s="52" t="s">
        <v>254</v>
      </c>
      <c r="D60" s="52" t="s">
        <v>353</v>
      </c>
      <c r="E60" s="52"/>
      <c r="F60" s="53">
        <v>94.3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8" t="s">
        <v>193</v>
      </c>
      <c r="B61" s="9" t="s">
        <v>194</v>
      </c>
      <c r="C61" s="9" t="s">
        <v>250</v>
      </c>
      <c r="D61" s="9" t="s">
        <v>5</v>
      </c>
      <c r="E61" s="9"/>
      <c r="F61" s="10">
        <f>F62</f>
        <v>431.262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31.5" outlineLevel="5">
      <c r="A62" s="22" t="s">
        <v>134</v>
      </c>
      <c r="B62" s="9" t="s">
        <v>194</v>
      </c>
      <c r="C62" s="9" t="s">
        <v>251</v>
      </c>
      <c r="D62" s="9" t="s">
        <v>5</v>
      </c>
      <c r="E62" s="9"/>
      <c r="F62" s="10">
        <f>F63</f>
        <v>431.262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31.5" outlineLevel="5">
      <c r="A63" s="22" t="s">
        <v>136</v>
      </c>
      <c r="B63" s="9" t="s">
        <v>194</v>
      </c>
      <c r="C63" s="9" t="s">
        <v>252</v>
      </c>
      <c r="D63" s="9" t="s">
        <v>5</v>
      </c>
      <c r="E63" s="9"/>
      <c r="F63" s="10">
        <f>F64</f>
        <v>431.262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6" customFormat="1" ht="31.5" outlineLevel="5">
      <c r="A64" s="54" t="s">
        <v>195</v>
      </c>
      <c r="B64" s="19" t="s">
        <v>194</v>
      </c>
      <c r="C64" s="19" t="s">
        <v>257</v>
      </c>
      <c r="D64" s="19" t="s">
        <v>5</v>
      </c>
      <c r="E64" s="19"/>
      <c r="F64" s="20">
        <f>F65</f>
        <v>431.262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6" customFormat="1" ht="15.75" outlineLevel="5">
      <c r="A65" s="5" t="s">
        <v>96</v>
      </c>
      <c r="B65" s="6" t="s">
        <v>194</v>
      </c>
      <c r="C65" s="6" t="s">
        <v>257</v>
      </c>
      <c r="D65" s="6" t="s">
        <v>97</v>
      </c>
      <c r="E65" s="6"/>
      <c r="F65" s="7">
        <f>F66</f>
        <v>431.262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6" customFormat="1" ht="31.5" outlineLevel="5">
      <c r="A66" s="51" t="s">
        <v>98</v>
      </c>
      <c r="B66" s="52" t="s">
        <v>194</v>
      </c>
      <c r="C66" s="52" t="s">
        <v>257</v>
      </c>
      <c r="D66" s="52" t="s">
        <v>99</v>
      </c>
      <c r="E66" s="52"/>
      <c r="F66" s="53">
        <v>431.262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6" customFormat="1" ht="50.25" customHeight="1" outlineLevel="3">
      <c r="A67" s="8" t="s">
        <v>29</v>
      </c>
      <c r="B67" s="9" t="s">
        <v>8</v>
      </c>
      <c r="C67" s="9" t="s">
        <v>250</v>
      </c>
      <c r="D67" s="9" t="s">
        <v>5</v>
      </c>
      <c r="E67" s="9"/>
      <c r="F67" s="10">
        <f>F68</f>
        <v>5248.334</v>
      </c>
      <c r="G67" s="10">
        <f aca="true" t="shared" si="8" ref="G67:V70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26" customFormat="1" ht="31.5" outlineLevel="3">
      <c r="A68" s="22" t="s">
        <v>134</v>
      </c>
      <c r="B68" s="12" t="s">
        <v>8</v>
      </c>
      <c r="C68" s="12" t="s">
        <v>251</v>
      </c>
      <c r="D68" s="12" t="s">
        <v>5</v>
      </c>
      <c r="E68" s="12"/>
      <c r="F68" s="13">
        <f>F69</f>
        <v>5248.334</v>
      </c>
      <c r="G68" s="13">
        <f aca="true" t="shared" si="9" ref="G68:V68">G70</f>
        <v>3284.2</v>
      </c>
      <c r="H68" s="13">
        <f t="shared" si="9"/>
        <v>3284.2</v>
      </c>
      <c r="I68" s="13">
        <f t="shared" si="9"/>
        <v>3284.2</v>
      </c>
      <c r="J68" s="13">
        <f t="shared" si="9"/>
        <v>3284.2</v>
      </c>
      <c r="K68" s="13">
        <f t="shared" si="9"/>
        <v>3284.2</v>
      </c>
      <c r="L68" s="13">
        <f t="shared" si="9"/>
        <v>3284.2</v>
      </c>
      <c r="M68" s="13">
        <f t="shared" si="9"/>
        <v>3284.2</v>
      </c>
      <c r="N68" s="13">
        <f t="shared" si="9"/>
        <v>3284.2</v>
      </c>
      <c r="O68" s="13">
        <f t="shared" si="9"/>
        <v>3284.2</v>
      </c>
      <c r="P68" s="13">
        <f t="shared" si="9"/>
        <v>3284.2</v>
      </c>
      <c r="Q68" s="13">
        <f t="shared" si="9"/>
        <v>3284.2</v>
      </c>
      <c r="R68" s="13">
        <f t="shared" si="9"/>
        <v>3284.2</v>
      </c>
      <c r="S68" s="13">
        <f t="shared" si="9"/>
        <v>3284.2</v>
      </c>
      <c r="T68" s="13">
        <f t="shared" si="9"/>
        <v>3284.2</v>
      </c>
      <c r="U68" s="13">
        <f t="shared" si="9"/>
        <v>3284.2</v>
      </c>
      <c r="V68" s="13">
        <f t="shared" si="9"/>
        <v>3284.2</v>
      </c>
    </row>
    <row r="69" spans="1:22" s="26" customFormat="1" ht="31.5" outlineLevel="3">
      <c r="A69" s="22" t="s">
        <v>136</v>
      </c>
      <c r="B69" s="12" t="s">
        <v>8</v>
      </c>
      <c r="C69" s="12" t="s">
        <v>252</v>
      </c>
      <c r="D69" s="12" t="s">
        <v>5</v>
      </c>
      <c r="E69" s="12"/>
      <c r="F69" s="13">
        <f>F70</f>
        <v>5248.334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6" customFormat="1" ht="47.25" outlineLevel="4">
      <c r="A70" s="55" t="s">
        <v>197</v>
      </c>
      <c r="B70" s="19" t="s">
        <v>8</v>
      </c>
      <c r="C70" s="19" t="s">
        <v>254</v>
      </c>
      <c r="D70" s="19" t="s">
        <v>5</v>
      </c>
      <c r="E70" s="19"/>
      <c r="F70" s="20">
        <f>F71</f>
        <v>5248.334</v>
      </c>
      <c r="G70" s="7">
        <f t="shared" si="8"/>
        <v>3284.2</v>
      </c>
      <c r="H70" s="7">
        <f t="shared" si="8"/>
        <v>3284.2</v>
      </c>
      <c r="I70" s="7">
        <f t="shared" si="8"/>
        <v>3284.2</v>
      </c>
      <c r="J70" s="7">
        <f t="shared" si="8"/>
        <v>3284.2</v>
      </c>
      <c r="K70" s="7">
        <f t="shared" si="8"/>
        <v>3284.2</v>
      </c>
      <c r="L70" s="7">
        <f t="shared" si="8"/>
        <v>3284.2</v>
      </c>
      <c r="M70" s="7">
        <f t="shared" si="8"/>
        <v>3284.2</v>
      </c>
      <c r="N70" s="7">
        <f t="shared" si="8"/>
        <v>3284.2</v>
      </c>
      <c r="O70" s="7">
        <f t="shared" si="8"/>
        <v>3284.2</v>
      </c>
      <c r="P70" s="7">
        <f t="shared" si="8"/>
        <v>3284.2</v>
      </c>
      <c r="Q70" s="7">
        <f t="shared" si="8"/>
        <v>3284.2</v>
      </c>
      <c r="R70" s="7">
        <f t="shared" si="8"/>
        <v>3284.2</v>
      </c>
      <c r="S70" s="7">
        <f t="shared" si="8"/>
        <v>3284.2</v>
      </c>
      <c r="T70" s="7">
        <f t="shared" si="8"/>
        <v>3284.2</v>
      </c>
      <c r="U70" s="7">
        <f t="shared" si="8"/>
        <v>3284.2</v>
      </c>
      <c r="V70" s="7">
        <f t="shared" si="8"/>
        <v>3284.2</v>
      </c>
    </row>
    <row r="71" spans="1:22" s="26" customFormat="1" ht="31.5" outlineLevel="5">
      <c r="A71" s="5" t="s">
        <v>95</v>
      </c>
      <c r="B71" s="6" t="s">
        <v>8</v>
      </c>
      <c r="C71" s="6" t="s">
        <v>254</v>
      </c>
      <c r="D71" s="6" t="s">
        <v>94</v>
      </c>
      <c r="E71" s="6"/>
      <c r="F71" s="7">
        <f>F72+F73+F74</f>
        <v>5248.334</v>
      </c>
      <c r="G71" s="7">
        <v>3284.2</v>
      </c>
      <c r="H71" s="7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</row>
    <row r="72" spans="1:22" s="26" customFormat="1" ht="31.5" outlineLevel="5">
      <c r="A72" s="51" t="s">
        <v>243</v>
      </c>
      <c r="B72" s="52" t="s">
        <v>8</v>
      </c>
      <c r="C72" s="52" t="s">
        <v>254</v>
      </c>
      <c r="D72" s="52" t="s">
        <v>92</v>
      </c>
      <c r="E72" s="52"/>
      <c r="F72" s="53">
        <v>4040.934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6" customFormat="1" ht="31.5" outlineLevel="5">
      <c r="A73" s="51" t="s">
        <v>248</v>
      </c>
      <c r="B73" s="52" t="s">
        <v>8</v>
      </c>
      <c r="C73" s="52" t="s">
        <v>254</v>
      </c>
      <c r="D73" s="52" t="s">
        <v>93</v>
      </c>
      <c r="E73" s="52"/>
      <c r="F73" s="53">
        <v>1.6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6" customFormat="1" ht="47.25" outlineLevel="5">
      <c r="A74" s="51" t="s">
        <v>244</v>
      </c>
      <c r="B74" s="52" t="s">
        <v>8</v>
      </c>
      <c r="C74" s="52" t="s">
        <v>254</v>
      </c>
      <c r="D74" s="52" t="s">
        <v>245</v>
      </c>
      <c r="E74" s="52"/>
      <c r="F74" s="53">
        <v>1205.8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15.75" outlineLevel="5">
      <c r="A75" s="8" t="s">
        <v>203</v>
      </c>
      <c r="B75" s="9" t="s">
        <v>204</v>
      </c>
      <c r="C75" s="9" t="s">
        <v>250</v>
      </c>
      <c r="D75" s="9" t="s">
        <v>5</v>
      </c>
      <c r="E75" s="9"/>
      <c r="F75" s="10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31.5" outlineLevel="5">
      <c r="A76" s="22" t="s">
        <v>134</v>
      </c>
      <c r="B76" s="9" t="s">
        <v>204</v>
      </c>
      <c r="C76" s="9" t="s">
        <v>251</v>
      </c>
      <c r="D76" s="9" t="s">
        <v>5</v>
      </c>
      <c r="E76" s="9"/>
      <c r="F76" s="1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31.5" outlineLevel="5">
      <c r="A77" s="22" t="s">
        <v>136</v>
      </c>
      <c r="B77" s="9" t="s">
        <v>204</v>
      </c>
      <c r="C77" s="9" t="s">
        <v>252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6" customFormat="1" ht="31.5" outlineLevel="5">
      <c r="A78" s="54" t="s">
        <v>202</v>
      </c>
      <c r="B78" s="19" t="s">
        <v>204</v>
      </c>
      <c r="C78" s="19" t="s">
        <v>258</v>
      </c>
      <c r="D78" s="19" t="s">
        <v>5</v>
      </c>
      <c r="E78" s="19"/>
      <c r="F78" s="2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6" customFormat="1" ht="15.75" outlineLevel="5">
      <c r="A79" s="5" t="s">
        <v>236</v>
      </c>
      <c r="B79" s="6" t="s">
        <v>204</v>
      </c>
      <c r="C79" s="6" t="s">
        <v>258</v>
      </c>
      <c r="D79" s="6" t="s">
        <v>234</v>
      </c>
      <c r="E79" s="6"/>
      <c r="F79" s="7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6" customFormat="1" ht="15.75" outlineLevel="5">
      <c r="A80" s="51" t="s">
        <v>237</v>
      </c>
      <c r="B80" s="52" t="s">
        <v>204</v>
      </c>
      <c r="C80" s="52" t="s">
        <v>258</v>
      </c>
      <c r="D80" s="52" t="s">
        <v>235</v>
      </c>
      <c r="E80" s="52"/>
      <c r="F80" s="53"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6" customFormat="1" ht="15.75" outlineLevel="3">
      <c r="A81" s="8" t="s">
        <v>31</v>
      </c>
      <c r="B81" s="9" t="s">
        <v>9</v>
      </c>
      <c r="C81" s="9" t="s">
        <v>250</v>
      </c>
      <c r="D81" s="9" t="s">
        <v>5</v>
      </c>
      <c r="E81" s="9"/>
      <c r="F81" s="10">
        <f>F82</f>
        <v>200</v>
      </c>
      <c r="G81" s="10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0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 t="e">
        <f>#REF!</f>
        <v>#REF!</v>
      </c>
      <c r="U81" s="10" t="e">
        <f>#REF!</f>
        <v>#REF!</v>
      </c>
      <c r="V81" s="10" t="e">
        <f>#REF!</f>
        <v>#REF!</v>
      </c>
    </row>
    <row r="82" spans="1:22" s="26" customFormat="1" ht="31.5" outlineLevel="3">
      <c r="A82" s="22" t="s">
        <v>134</v>
      </c>
      <c r="B82" s="12" t="s">
        <v>9</v>
      </c>
      <c r="C82" s="12" t="s">
        <v>251</v>
      </c>
      <c r="D82" s="12" t="s">
        <v>5</v>
      </c>
      <c r="E82" s="12"/>
      <c r="F82" s="13">
        <f>F83</f>
        <v>200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6" customFormat="1" ht="31.5" outlineLevel="3">
      <c r="A83" s="22" t="s">
        <v>136</v>
      </c>
      <c r="B83" s="12" t="s">
        <v>9</v>
      </c>
      <c r="C83" s="12" t="s">
        <v>252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6" customFormat="1" ht="31.5" outlineLevel="4">
      <c r="A84" s="54" t="s">
        <v>137</v>
      </c>
      <c r="B84" s="19" t="s">
        <v>9</v>
      </c>
      <c r="C84" s="19" t="s">
        <v>259</v>
      </c>
      <c r="D84" s="19" t="s">
        <v>5</v>
      </c>
      <c r="E84" s="19"/>
      <c r="F84" s="20">
        <f>F85</f>
        <v>200</v>
      </c>
      <c r="G84" s="7">
        <f aca="true" t="shared" si="10" ref="G84:V84">G85</f>
        <v>0</v>
      </c>
      <c r="H84" s="7">
        <f t="shared" si="10"/>
        <v>0</v>
      </c>
      <c r="I84" s="7">
        <f t="shared" si="10"/>
        <v>0</v>
      </c>
      <c r="J84" s="7">
        <f t="shared" si="10"/>
        <v>0</v>
      </c>
      <c r="K84" s="7">
        <f t="shared" si="10"/>
        <v>0</v>
      </c>
      <c r="L84" s="7">
        <f t="shared" si="10"/>
        <v>0</v>
      </c>
      <c r="M84" s="7">
        <f t="shared" si="10"/>
        <v>0</v>
      </c>
      <c r="N84" s="7">
        <f t="shared" si="10"/>
        <v>0</v>
      </c>
      <c r="O84" s="7">
        <f t="shared" si="10"/>
        <v>0</v>
      </c>
      <c r="P84" s="7">
        <f t="shared" si="10"/>
        <v>0</v>
      </c>
      <c r="Q84" s="7">
        <f t="shared" si="10"/>
        <v>0</v>
      </c>
      <c r="R84" s="7">
        <f t="shared" si="10"/>
        <v>0</v>
      </c>
      <c r="S84" s="7">
        <f t="shared" si="10"/>
        <v>0</v>
      </c>
      <c r="T84" s="7">
        <f t="shared" si="10"/>
        <v>0</v>
      </c>
      <c r="U84" s="7">
        <f t="shared" si="10"/>
        <v>0</v>
      </c>
      <c r="V84" s="7">
        <f t="shared" si="10"/>
        <v>0</v>
      </c>
    </row>
    <row r="85" spans="1:22" s="26" customFormat="1" ht="15.75" outlineLevel="5">
      <c r="A85" s="5" t="s">
        <v>109</v>
      </c>
      <c r="B85" s="6" t="s">
        <v>9</v>
      </c>
      <c r="C85" s="6" t="s">
        <v>259</v>
      </c>
      <c r="D85" s="6" t="s">
        <v>108</v>
      </c>
      <c r="E85" s="6"/>
      <c r="F85" s="7">
        <v>200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6" customFormat="1" ht="15.75" customHeight="1" outlineLevel="3">
      <c r="A86" s="8" t="s">
        <v>32</v>
      </c>
      <c r="B86" s="9" t="s">
        <v>71</v>
      </c>
      <c r="C86" s="9" t="s">
        <v>250</v>
      </c>
      <c r="D86" s="9" t="s">
        <v>5</v>
      </c>
      <c r="E86" s="9"/>
      <c r="F86" s="86">
        <f>F87+F138</f>
        <v>53031.82707</v>
      </c>
      <c r="G86" s="10" t="e">
        <f>G87+#REF!+#REF!+#REF!+#REF!+#REF!+G118+G125+G132</f>
        <v>#REF!</v>
      </c>
      <c r="H86" s="10" t="e">
        <f>H87+#REF!+#REF!+#REF!+#REF!+#REF!+H118+H125+H132</f>
        <v>#REF!</v>
      </c>
      <c r="I86" s="10" t="e">
        <f>I87+#REF!+#REF!+#REF!+#REF!+#REF!+I118+I125+I132</f>
        <v>#REF!</v>
      </c>
      <c r="J86" s="10" t="e">
        <f>J87+#REF!+#REF!+#REF!+#REF!+#REF!+J118+J125+J132</f>
        <v>#REF!</v>
      </c>
      <c r="K86" s="10" t="e">
        <f>K87+#REF!+#REF!+#REF!+#REF!+#REF!+K118+K125+K132</f>
        <v>#REF!</v>
      </c>
      <c r="L86" s="10" t="e">
        <f>L87+#REF!+#REF!+#REF!+#REF!+#REF!+L118+L125+L132</f>
        <v>#REF!</v>
      </c>
      <c r="M86" s="10" t="e">
        <f>M87+#REF!+#REF!+#REF!+#REF!+#REF!+M118+M125+M132</f>
        <v>#REF!</v>
      </c>
      <c r="N86" s="10" t="e">
        <f>N87+#REF!+#REF!+#REF!+#REF!+#REF!+N118+N125+N132</f>
        <v>#REF!</v>
      </c>
      <c r="O86" s="10" t="e">
        <f>O87+#REF!+#REF!+#REF!+#REF!+#REF!+O118+O125+O132</f>
        <v>#REF!</v>
      </c>
      <c r="P86" s="10" t="e">
        <f>P87+#REF!+#REF!+#REF!+#REF!+#REF!+P118+P125+P132</f>
        <v>#REF!</v>
      </c>
      <c r="Q86" s="10" t="e">
        <f>Q87+#REF!+#REF!+#REF!+#REF!+#REF!+Q118+Q125+Q132</f>
        <v>#REF!</v>
      </c>
      <c r="R86" s="10" t="e">
        <f>R87+#REF!+#REF!+#REF!+#REF!+#REF!+R118+R125+R132</f>
        <v>#REF!</v>
      </c>
      <c r="S86" s="10" t="e">
        <f>S87+#REF!+#REF!+#REF!+#REF!+#REF!+S118+S125+S132</f>
        <v>#REF!</v>
      </c>
      <c r="T86" s="10" t="e">
        <f>T87+#REF!+#REF!+#REF!+#REF!+#REF!+T118+T125+T132</f>
        <v>#REF!</v>
      </c>
      <c r="U86" s="10" t="e">
        <f>U87+#REF!+#REF!+#REF!+#REF!+#REF!+U118+U125+U132</f>
        <v>#REF!</v>
      </c>
      <c r="V86" s="10" t="e">
        <f>V87+#REF!+#REF!+#REF!+#REF!+#REF!+V118+V125+V132</f>
        <v>#REF!</v>
      </c>
    </row>
    <row r="87" spans="1:22" s="26" customFormat="1" ht="31.5" outlineLevel="3">
      <c r="A87" s="22" t="s">
        <v>134</v>
      </c>
      <c r="B87" s="12" t="s">
        <v>71</v>
      </c>
      <c r="C87" s="12" t="s">
        <v>251</v>
      </c>
      <c r="D87" s="12" t="s">
        <v>5</v>
      </c>
      <c r="E87" s="12"/>
      <c r="F87" s="91">
        <f>F88</f>
        <v>41258.42807</v>
      </c>
      <c r="G87" s="13">
        <f aca="true" t="shared" si="11" ref="G87:V87">G89</f>
        <v>0</v>
      </c>
      <c r="H87" s="13">
        <f t="shared" si="11"/>
        <v>0</v>
      </c>
      <c r="I87" s="13">
        <f t="shared" si="11"/>
        <v>0</v>
      </c>
      <c r="J87" s="13">
        <f t="shared" si="11"/>
        <v>0</v>
      </c>
      <c r="K87" s="13">
        <f t="shared" si="11"/>
        <v>0</v>
      </c>
      <c r="L87" s="13">
        <f t="shared" si="11"/>
        <v>0</v>
      </c>
      <c r="M87" s="13">
        <f t="shared" si="11"/>
        <v>0</v>
      </c>
      <c r="N87" s="13">
        <f t="shared" si="11"/>
        <v>0</v>
      </c>
      <c r="O87" s="13">
        <f t="shared" si="11"/>
        <v>0</v>
      </c>
      <c r="P87" s="13">
        <f t="shared" si="11"/>
        <v>0</v>
      </c>
      <c r="Q87" s="13">
        <f t="shared" si="11"/>
        <v>0</v>
      </c>
      <c r="R87" s="13">
        <f t="shared" si="11"/>
        <v>0</v>
      </c>
      <c r="S87" s="13">
        <f t="shared" si="11"/>
        <v>0</v>
      </c>
      <c r="T87" s="13">
        <f t="shared" si="11"/>
        <v>0</v>
      </c>
      <c r="U87" s="13">
        <f t="shared" si="11"/>
        <v>0</v>
      </c>
      <c r="V87" s="13">
        <f t="shared" si="11"/>
        <v>0</v>
      </c>
    </row>
    <row r="88" spans="1:22" s="26" customFormat="1" ht="31.5" outlineLevel="3">
      <c r="A88" s="22" t="s">
        <v>136</v>
      </c>
      <c r="B88" s="12" t="s">
        <v>71</v>
      </c>
      <c r="C88" s="12" t="s">
        <v>252</v>
      </c>
      <c r="D88" s="12" t="s">
        <v>5</v>
      </c>
      <c r="E88" s="12"/>
      <c r="F88" s="91">
        <f>F89+F96+F107+F103+F118+F125+F132</f>
        <v>41258.42807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6" customFormat="1" ht="15.75" outlineLevel="4">
      <c r="A89" s="54" t="s">
        <v>33</v>
      </c>
      <c r="B89" s="19" t="s">
        <v>71</v>
      </c>
      <c r="C89" s="19" t="s">
        <v>260</v>
      </c>
      <c r="D89" s="19" t="s">
        <v>5</v>
      </c>
      <c r="E89" s="19"/>
      <c r="F89" s="87">
        <f>F90+F94</f>
        <v>2045</v>
      </c>
      <c r="G89" s="7">
        <f aca="true" t="shared" si="12" ref="G89:V89">G90</f>
        <v>0</v>
      </c>
      <c r="H89" s="7">
        <f t="shared" si="12"/>
        <v>0</v>
      </c>
      <c r="I89" s="7">
        <f t="shared" si="12"/>
        <v>0</v>
      </c>
      <c r="J89" s="7">
        <f t="shared" si="12"/>
        <v>0</v>
      </c>
      <c r="K89" s="7">
        <f t="shared" si="12"/>
        <v>0</v>
      </c>
      <c r="L89" s="7">
        <f t="shared" si="12"/>
        <v>0</v>
      </c>
      <c r="M89" s="7">
        <f t="shared" si="12"/>
        <v>0</v>
      </c>
      <c r="N89" s="7">
        <f t="shared" si="12"/>
        <v>0</v>
      </c>
      <c r="O89" s="7">
        <f t="shared" si="12"/>
        <v>0</v>
      </c>
      <c r="P89" s="7">
        <f t="shared" si="12"/>
        <v>0</v>
      </c>
      <c r="Q89" s="7">
        <f t="shared" si="12"/>
        <v>0</v>
      </c>
      <c r="R89" s="7">
        <f t="shared" si="12"/>
        <v>0</v>
      </c>
      <c r="S89" s="7">
        <f t="shared" si="12"/>
        <v>0</v>
      </c>
      <c r="T89" s="7">
        <f t="shared" si="12"/>
        <v>0</v>
      </c>
      <c r="U89" s="7">
        <f t="shared" si="12"/>
        <v>0</v>
      </c>
      <c r="V89" s="7">
        <f t="shared" si="12"/>
        <v>0</v>
      </c>
    </row>
    <row r="90" spans="1:22" s="26" customFormat="1" ht="31.5" outlineLevel="5">
      <c r="A90" s="5" t="s">
        <v>95</v>
      </c>
      <c r="B90" s="6" t="s">
        <v>71</v>
      </c>
      <c r="C90" s="6" t="s">
        <v>260</v>
      </c>
      <c r="D90" s="6" t="s">
        <v>94</v>
      </c>
      <c r="E90" s="6"/>
      <c r="F90" s="88">
        <f>F91+F92+F93</f>
        <v>1479.728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6" customFormat="1" ht="31.5" outlineLevel="5">
      <c r="A91" s="51" t="s">
        <v>243</v>
      </c>
      <c r="B91" s="52" t="s">
        <v>71</v>
      </c>
      <c r="C91" s="52" t="s">
        <v>260</v>
      </c>
      <c r="D91" s="52" t="s">
        <v>92</v>
      </c>
      <c r="E91" s="52"/>
      <c r="F91" s="89">
        <v>1138.359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6" customFormat="1" ht="31.5" outlineLevel="5">
      <c r="A92" s="51" t="s">
        <v>248</v>
      </c>
      <c r="B92" s="52" t="s">
        <v>71</v>
      </c>
      <c r="C92" s="52" t="s">
        <v>260</v>
      </c>
      <c r="D92" s="52" t="s">
        <v>93</v>
      </c>
      <c r="E92" s="52"/>
      <c r="F92" s="89"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6" customFormat="1" ht="47.25" outlineLevel="5">
      <c r="A93" s="51" t="s">
        <v>244</v>
      </c>
      <c r="B93" s="52" t="s">
        <v>71</v>
      </c>
      <c r="C93" s="52" t="s">
        <v>260</v>
      </c>
      <c r="D93" s="52" t="s">
        <v>245</v>
      </c>
      <c r="E93" s="52"/>
      <c r="F93" s="89">
        <v>341.369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15.75" outlineLevel="5">
      <c r="A94" s="5" t="s">
        <v>96</v>
      </c>
      <c r="B94" s="6" t="s">
        <v>71</v>
      </c>
      <c r="C94" s="6" t="s">
        <v>260</v>
      </c>
      <c r="D94" s="6" t="s">
        <v>97</v>
      </c>
      <c r="E94" s="6"/>
      <c r="F94" s="88">
        <f>F95</f>
        <v>565.272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31.5" outlineLevel="5">
      <c r="A95" s="51" t="s">
        <v>98</v>
      </c>
      <c r="B95" s="52" t="s">
        <v>71</v>
      </c>
      <c r="C95" s="52" t="s">
        <v>260</v>
      </c>
      <c r="D95" s="52" t="s">
        <v>99</v>
      </c>
      <c r="E95" s="52"/>
      <c r="F95" s="89">
        <v>565.272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47.25" outlineLevel="4">
      <c r="A96" s="55" t="s">
        <v>197</v>
      </c>
      <c r="B96" s="19" t="s">
        <v>71</v>
      </c>
      <c r="C96" s="19" t="s">
        <v>254</v>
      </c>
      <c r="D96" s="19" t="s">
        <v>5</v>
      </c>
      <c r="E96" s="19"/>
      <c r="F96" s="87">
        <f>F97+F101</f>
        <v>14735.75</v>
      </c>
      <c r="G96" s="7">
        <f aca="true" t="shared" si="13" ref="G96:V96">G97</f>
        <v>0</v>
      </c>
      <c r="H96" s="7">
        <f t="shared" si="13"/>
        <v>0</v>
      </c>
      <c r="I96" s="7">
        <f t="shared" si="13"/>
        <v>0</v>
      </c>
      <c r="J96" s="7">
        <f t="shared" si="13"/>
        <v>0</v>
      </c>
      <c r="K96" s="7">
        <f t="shared" si="13"/>
        <v>0</v>
      </c>
      <c r="L96" s="7">
        <f t="shared" si="13"/>
        <v>0</v>
      </c>
      <c r="M96" s="7">
        <f t="shared" si="13"/>
        <v>0</v>
      </c>
      <c r="N96" s="7">
        <f t="shared" si="13"/>
        <v>0</v>
      </c>
      <c r="O96" s="7">
        <f t="shared" si="13"/>
        <v>0</v>
      </c>
      <c r="P96" s="7">
        <f t="shared" si="13"/>
        <v>0</v>
      </c>
      <c r="Q96" s="7">
        <f t="shared" si="13"/>
        <v>0</v>
      </c>
      <c r="R96" s="7">
        <f t="shared" si="13"/>
        <v>0</v>
      </c>
      <c r="S96" s="7">
        <f t="shared" si="13"/>
        <v>0</v>
      </c>
      <c r="T96" s="7">
        <f t="shared" si="13"/>
        <v>0</v>
      </c>
      <c r="U96" s="7">
        <f t="shared" si="13"/>
        <v>0</v>
      </c>
      <c r="V96" s="7">
        <f t="shared" si="13"/>
        <v>0</v>
      </c>
    </row>
    <row r="97" spans="1:22" s="26" customFormat="1" ht="31.5" outlineLevel="5">
      <c r="A97" s="5" t="s">
        <v>95</v>
      </c>
      <c r="B97" s="6" t="s">
        <v>71</v>
      </c>
      <c r="C97" s="6" t="s">
        <v>254</v>
      </c>
      <c r="D97" s="6" t="s">
        <v>94</v>
      </c>
      <c r="E97" s="6"/>
      <c r="F97" s="88">
        <f>F98+F99+F100</f>
        <v>14600.2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31.5" outlineLevel="5">
      <c r="A98" s="51" t="s">
        <v>243</v>
      </c>
      <c r="B98" s="52" t="s">
        <v>71</v>
      </c>
      <c r="C98" s="52" t="s">
        <v>254</v>
      </c>
      <c r="D98" s="52" t="s">
        <v>92</v>
      </c>
      <c r="E98" s="52"/>
      <c r="F98" s="89">
        <v>10504.7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6" customFormat="1" ht="31.5" outlineLevel="5">
      <c r="A99" s="51" t="s">
        <v>248</v>
      </c>
      <c r="B99" s="52" t="s">
        <v>71</v>
      </c>
      <c r="C99" s="52" t="s">
        <v>254</v>
      </c>
      <c r="D99" s="52" t="s">
        <v>93</v>
      </c>
      <c r="E99" s="52"/>
      <c r="F99" s="53">
        <v>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6" customFormat="1" ht="47.25" outlineLevel="5">
      <c r="A100" s="51" t="s">
        <v>244</v>
      </c>
      <c r="B100" s="52" t="s">
        <v>71</v>
      </c>
      <c r="C100" s="52" t="s">
        <v>254</v>
      </c>
      <c r="D100" s="52" t="s">
        <v>245</v>
      </c>
      <c r="E100" s="52"/>
      <c r="F100" s="53">
        <v>4093.5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15.75" outlineLevel="5">
      <c r="A101" s="5" t="s">
        <v>96</v>
      </c>
      <c r="B101" s="6" t="s">
        <v>71</v>
      </c>
      <c r="C101" s="6" t="s">
        <v>254</v>
      </c>
      <c r="D101" s="6" t="s">
        <v>97</v>
      </c>
      <c r="E101" s="6"/>
      <c r="F101" s="7">
        <f>F102</f>
        <v>135.55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31.5" outlineLevel="5">
      <c r="A102" s="51" t="s">
        <v>98</v>
      </c>
      <c r="B102" s="52" t="s">
        <v>71</v>
      </c>
      <c r="C102" s="52" t="s">
        <v>254</v>
      </c>
      <c r="D102" s="52" t="s">
        <v>99</v>
      </c>
      <c r="E102" s="52"/>
      <c r="F102" s="53">
        <v>135.55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15.75" customHeight="1" outlineLevel="4">
      <c r="A103" s="54" t="s">
        <v>138</v>
      </c>
      <c r="B103" s="19" t="s">
        <v>71</v>
      </c>
      <c r="C103" s="19" t="s">
        <v>256</v>
      </c>
      <c r="D103" s="19" t="s">
        <v>5</v>
      </c>
      <c r="E103" s="19"/>
      <c r="F103" s="87">
        <f>F104+F105+F106</f>
        <v>70.17745</v>
      </c>
      <c r="G103" s="7">
        <f aca="true" t="shared" si="14" ref="G103:V103">G104</f>
        <v>0</v>
      </c>
      <c r="H103" s="7">
        <f t="shared" si="14"/>
        <v>0</v>
      </c>
      <c r="I103" s="7">
        <f t="shared" si="14"/>
        <v>0</v>
      </c>
      <c r="J103" s="7">
        <f t="shared" si="14"/>
        <v>0</v>
      </c>
      <c r="K103" s="7">
        <f t="shared" si="14"/>
        <v>0</v>
      </c>
      <c r="L103" s="7">
        <f t="shared" si="14"/>
        <v>0</v>
      </c>
      <c r="M103" s="7">
        <f t="shared" si="14"/>
        <v>0</v>
      </c>
      <c r="N103" s="7">
        <f t="shared" si="14"/>
        <v>0</v>
      </c>
      <c r="O103" s="7">
        <f t="shared" si="14"/>
        <v>0</v>
      </c>
      <c r="P103" s="7">
        <f t="shared" si="14"/>
        <v>0</v>
      </c>
      <c r="Q103" s="7">
        <f t="shared" si="14"/>
        <v>0</v>
      </c>
      <c r="R103" s="7">
        <f t="shared" si="14"/>
        <v>0</v>
      </c>
      <c r="S103" s="7">
        <f t="shared" si="14"/>
        <v>0</v>
      </c>
      <c r="T103" s="7">
        <f t="shared" si="14"/>
        <v>0</v>
      </c>
      <c r="U103" s="7">
        <f t="shared" si="14"/>
        <v>0</v>
      </c>
      <c r="V103" s="7">
        <f t="shared" si="14"/>
        <v>0</v>
      </c>
    </row>
    <row r="104" spans="1:22" s="26" customFormat="1" ht="15.75" outlineLevel="5">
      <c r="A104" s="5" t="s">
        <v>110</v>
      </c>
      <c r="B104" s="6" t="s">
        <v>71</v>
      </c>
      <c r="C104" s="6" t="s">
        <v>256</v>
      </c>
      <c r="D104" s="6" t="s">
        <v>216</v>
      </c>
      <c r="E104" s="6"/>
      <c r="F104" s="88">
        <v>18.5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6" customFormat="1" ht="15.75" outlineLevel="5">
      <c r="A105" s="5" t="s">
        <v>103</v>
      </c>
      <c r="B105" s="6" t="s">
        <v>71</v>
      </c>
      <c r="C105" s="6" t="s">
        <v>256</v>
      </c>
      <c r="D105" s="6" t="s">
        <v>105</v>
      </c>
      <c r="E105" s="6"/>
      <c r="F105" s="88">
        <v>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6" customFormat="1" ht="15.75" outlineLevel="5">
      <c r="A106" s="5" t="s">
        <v>354</v>
      </c>
      <c r="B106" s="6" t="s">
        <v>71</v>
      </c>
      <c r="C106" s="6" t="s">
        <v>256</v>
      </c>
      <c r="D106" s="6" t="s">
        <v>353</v>
      </c>
      <c r="E106" s="6"/>
      <c r="F106" s="88">
        <v>50.67745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6" customFormat="1" ht="31.5" outlineLevel="6">
      <c r="A107" s="54" t="s">
        <v>139</v>
      </c>
      <c r="B107" s="19" t="s">
        <v>71</v>
      </c>
      <c r="C107" s="19" t="s">
        <v>261</v>
      </c>
      <c r="D107" s="19" t="s">
        <v>5</v>
      </c>
      <c r="E107" s="19"/>
      <c r="F107" s="20">
        <f>F108+F112+F114</f>
        <v>22027.09462</v>
      </c>
      <c r="G107" s="20">
        <f aca="true" t="shared" si="15" ref="G107:V107">G108</f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  <c r="O107" s="20">
        <f t="shared" si="15"/>
        <v>0</v>
      </c>
      <c r="P107" s="20">
        <f t="shared" si="15"/>
        <v>0</v>
      </c>
      <c r="Q107" s="20">
        <f t="shared" si="15"/>
        <v>0</v>
      </c>
      <c r="R107" s="20">
        <f t="shared" si="15"/>
        <v>0</v>
      </c>
      <c r="S107" s="20">
        <f t="shared" si="15"/>
        <v>0</v>
      </c>
      <c r="T107" s="20">
        <f t="shared" si="15"/>
        <v>0</v>
      </c>
      <c r="U107" s="20">
        <f t="shared" si="15"/>
        <v>0</v>
      </c>
      <c r="V107" s="20">
        <f t="shared" si="15"/>
        <v>0</v>
      </c>
    </row>
    <row r="108" spans="1:22" s="26" customFormat="1" ht="15.75" outlineLevel="6">
      <c r="A108" s="5" t="s">
        <v>111</v>
      </c>
      <c r="B108" s="6" t="s">
        <v>71</v>
      </c>
      <c r="C108" s="6" t="s">
        <v>261</v>
      </c>
      <c r="D108" s="6" t="s">
        <v>112</v>
      </c>
      <c r="E108" s="6"/>
      <c r="F108" s="7">
        <f>F109+F110+F111</f>
        <v>13978.2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6" customFormat="1" ht="15.75" outlineLevel="6">
      <c r="A109" s="51" t="s">
        <v>242</v>
      </c>
      <c r="B109" s="52" t="s">
        <v>71</v>
      </c>
      <c r="C109" s="52" t="s">
        <v>261</v>
      </c>
      <c r="D109" s="52" t="s">
        <v>113</v>
      </c>
      <c r="E109" s="52"/>
      <c r="F109" s="53">
        <v>10971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6" customFormat="1" ht="31.5" outlineLevel="6">
      <c r="A110" s="51" t="s">
        <v>249</v>
      </c>
      <c r="B110" s="52" t="s">
        <v>71</v>
      </c>
      <c r="C110" s="52" t="s">
        <v>261</v>
      </c>
      <c r="D110" s="52" t="s">
        <v>114</v>
      </c>
      <c r="E110" s="52"/>
      <c r="F110" s="53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6" customFormat="1" ht="47.25" outlineLevel="6">
      <c r="A111" s="51" t="s">
        <v>246</v>
      </c>
      <c r="B111" s="52" t="s">
        <v>71</v>
      </c>
      <c r="C111" s="52" t="s">
        <v>261</v>
      </c>
      <c r="D111" s="52" t="s">
        <v>247</v>
      </c>
      <c r="E111" s="52"/>
      <c r="F111" s="53">
        <v>3007.2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6" customFormat="1" ht="23.25" customHeight="1" outlineLevel="6">
      <c r="A112" s="5" t="s">
        <v>96</v>
      </c>
      <c r="B112" s="6" t="s">
        <v>71</v>
      </c>
      <c r="C112" s="6" t="s">
        <v>261</v>
      </c>
      <c r="D112" s="6" t="s">
        <v>97</v>
      </c>
      <c r="E112" s="6"/>
      <c r="F112" s="7">
        <f>F113</f>
        <v>7767.89462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6" customFormat="1" ht="31.5" outlineLevel="6">
      <c r="A113" s="51" t="s">
        <v>98</v>
      </c>
      <c r="B113" s="52" t="s">
        <v>71</v>
      </c>
      <c r="C113" s="52" t="s">
        <v>261</v>
      </c>
      <c r="D113" s="52" t="s">
        <v>99</v>
      </c>
      <c r="E113" s="52"/>
      <c r="F113" s="53">
        <v>7767.89462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6" customFormat="1" ht="15.75" outlineLevel="6">
      <c r="A114" s="5" t="s">
        <v>100</v>
      </c>
      <c r="B114" s="6" t="s">
        <v>71</v>
      </c>
      <c r="C114" s="6" t="s">
        <v>261</v>
      </c>
      <c r="D114" s="6" t="s">
        <v>101</v>
      </c>
      <c r="E114" s="6"/>
      <c r="F114" s="7">
        <f>F115+F116+F117</f>
        <v>281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6" customFormat="1" ht="22.5" customHeight="1" outlineLevel="6">
      <c r="A115" s="51" t="s">
        <v>102</v>
      </c>
      <c r="B115" s="52" t="s">
        <v>71</v>
      </c>
      <c r="C115" s="52" t="s">
        <v>261</v>
      </c>
      <c r="D115" s="52" t="s">
        <v>104</v>
      </c>
      <c r="E115" s="52"/>
      <c r="F115" s="53">
        <v>252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15.75" outlineLevel="6">
      <c r="A116" s="51" t="s">
        <v>103</v>
      </c>
      <c r="B116" s="52" t="s">
        <v>71</v>
      </c>
      <c r="C116" s="52" t="s">
        <v>261</v>
      </c>
      <c r="D116" s="52" t="s">
        <v>105</v>
      </c>
      <c r="E116" s="52"/>
      <c r="F116" s="53">
        <v>21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15.75" outlineLevel="6">
      <c r="A117" s="51" t="s">
        <v>354</v>
      </c>
      <c r="B117" s="52" t="s">
        <v>71</v>
      </c>
      <c r="C117" s="52" t="s">
        <v>261</v>
      </c>
      <c r="D117" s="52" t="s">
        <v>353</v>
      </c>
      <c r="E117" s="52"/>
      <c r="F117" s="53">
        <v>8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31.5" outlineLevel="6">
      <c r="A118" s="68" t="s">
        <v>140</v>
      </c>
      <c r="B118" s="19" t="s">
        <v>71</v>
      </c>
      <c r="C118" s="19" t="s">
        <v>262</v>
      </c>
      <c r="D118" s="19" t="s">
        <v>5</v>
      </c>
      <c r="E118" s="19"/>
      <c r="F118" s="87">
        <f>F119+F123</f>
        <v>1090.057</v>
      </c>
      <c r="G118" s="13">
        <f aca="true" t="shared" si="16" ref="G118:V118">G119</f>
        <v>0</v>
      </c>
      <c r="H118" s="13">
        <f t="shared" si="16"/>
        <v>0</v>
      </c>
      <c r="I118" s="13">
        <f t="shared" si="16"/>
        <v>0</v>
      </c>
      <c r="J118" s="13">
        <f t="shared" si="16"/>
        <v>0</v>
      </c>
      <c r="K118" s="13">
        <f t="shared" si="16"/>
        <v>0</v>
      </c>
      <c r="L118" s="13">
        <f t="shared" si="16"/>
        <v>0</v>
      </c>
      <c r="M118" s="13">
        <f t="shared" si="16"/>
        <v>0</v>
      </c>
      <c r="N118" s="13">
        <f t="shared" si="16"/>
        <v>0</v>
      </c>
      <c r="O118" s="13">
        <f t="shared" si="16"/>
        <v>0</v>
      </c>
      <c r="P118" s="13">
        <f t="shared" si="16"/>
        <v>0</v>
      </c>
      <c r="Q118" s="13">
        <f t="shared" si="16"/>
        <v>0</v>
      </c>
      <c r="R118" s="13">
        <f t="shared" si="16"/>
        <v>0</v>
      </c>
      <c r="S118" s="13">
        <f t="shared" si="16"/>
        <v>0</v>
      </c>
      <c r="T118" s="13">
        <f t="shared" si="16"/>
        <v>0</v>
      </c>
      <c r="U118" s="13">
        <f t="shared" si="16"/>
        <v>0</v>
      </c>
      <c r="V118" s="13">
        <f t="shared" si="16"/>
        <v>0</v>
      </c>
    </row>
    <row r="119" spans="1:22" s="26" customFormat="1" ht="31.5" outlineLevel="6">
      <c r="A119" s="5" t="s">
        <v>95</v>
      </c>
      <c r="B119" s="6" t="s">
        <v>71</v>
      </c>
      <c r="C119" s="6" t="s">
        <v>262</v>
      </c>
      <c r="D119" s="6" t="s">
        <v>94</v>
      </c>
      <c r="E119" s="6"/>
      <c r="F119" s="7">
        <f>F120+F121+F122</f>
        <v>1020.377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31.5" outlineLevel="6">
      <c r="A120" s="51" t="s">
        <v>243</v>
      </c>
      <c r="B120" s="52" t="s">
        <v>71</v>
      </c>
      <c r="C120" s="52" t="s">
        <v>262</v>
      </c>
      <c r="D120" s="52" t="s">
        <v>92</v>
      </c>
      <c r="E120" s="52"/>
      <c r="F120" s="89">
        <v>785.555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31.5" outlineLevel="6">
      <c r="A121" s="51" t="s">
        <v>248</v>
      </c>
      <c r="B121" s="52" t="s">
        <v>71</v>
      </c>
      <c r="C121" s="52" t="s">
        <v>262</v>
      </c>
      <c r="D121" s="52" t="s">
        <v>93</v>
      </c>
      <c r="E121" s="52"/>
      <c r="F121" s="89"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6" customFormat="1" ht="47.25" outlineLevel="6">
      <c r="A122" s="51" t="s">
        <v>244</v>
      </c>
      <c r="B122" s="52" t="s">
        <v>71</v>
      </c>
      <c r="C122" s="52" t="s">
        <v>262</v>
      </c>
      <c r="D122" s="52" t="s">
        <v>245</v>
      </c>
      <c r="E122" s="52"/>
      <c r="F122" s="89">
        <v>234.822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15.75" outlineLevel="6">
      <c r="A123" s="5" t="s">
        <v>96</v>
      </c>
      <c r="B123" s="6" t="s">
        <v>71</v>
      </c>
      <c r="C123" s="6" t="s">
        <v>262</v>
      </c>
      <c r="D123" s="6" t="s">
        <v>97</v>
      </c>
      <c r="E123" s="6"/>
      <c r="F123" s="7">
        <f>F124</f>
        <v>69.68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31.5" outlineLevel="6">
      <c r="A124" s="51" t="s">
        <v>98</v>
      </c>
      <c r="B124" s="52" t="s">
        <v>71</v>
      </c>
      <c r="C124" s="52" t="s">
        <v>262</v>
      </c>
      <c r="D124" s="52" t="s">
        <v>99</v>
      </c>
      <c r="E124" s="52"/>
      <c r="F124" s="89">
        <v>69.68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31.5" outlineLevel="6">
      <c r="A125" s="68" t="s">
        <v>141</v>
      </c>
      <c r="B125" s="19" t="s">
        <v>71</v>
      </c>
      <c r="C125" s="19" t="s">
        <v>263</v>
      </c>
      <c r="D125" s="19" t="s">
        <v>5</v>
      </c>
      <c r="E125" s="19"/>
      <c r="F125" s="87">
        <f>F126+F130</f>
        <v>582.2869999999999</v>
      </c>
      <c r="G125" s="13">
        <f aca="true" t="shared" si="17" ref="G125:V125">G126</f>
        <v>0</v>
      </c>
      <c r="H125" s="13">
        <f t="shared" si="17"/>
        <v>0</v>
      </c>
      <c r="I125" s="13">
        <f t="shared" si="17"/>
        <v>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13">
        <f t="shared" si="17"/>
        <v>0</v>
      </c>
      <c r="O125" s="13">
        <f t="shared" si="17"/>
        <v>0</v>
      </c>
      <c r="P125" s="13">
        <f t="shared" si="17"/>
        <v>0</v>
      </c>
      <c r="Q125" s="13">
        <f t="shared" si="17"/>
        <v>0</v>
      </c>
      <c r="R125" s="13">
        <f t="shared" si="17"/>
        <v>0</v>
      </c>
      <c r="S125" s="13">
        <f t="shared" si="17"/>
        <v>0</v>
      </c>
      <c r="T125" s="13">
        <f t="shared" si="17"/>
        <v>0</v>
      </c>
      <c r="U125" s="13">
        <f t="shared" si="17"/>
        <v>0</v>
      </c>
      <c r="V125" s="13">
        <f t="shared" si="17"/>
        <v>0</v>
      </c>
    </row>
    <row r="126" spans="1:22" s="26" customFormat="1" ht="31.5" outlineLevel="6">
      <c r="A126" s="5" t="s">
        <v>95</v>
      </c>
      <c r="B126" s="6" t="s">
        <v>71</v>
      </c>
      <c r="C126" s="6" t="s">
        <v>263</v>
      </c>
      <c r="D126" s="6" t="s">
        <v>94</v>
      </c>
      <c r="E126" s="6"/>
      <c r="F126" s="88">
        <f>F127+F128+F129</f>
        <v>547.636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31.5" outlineLevel="6">
      <c r="A127" s="51" t="s">
        <v>243</v>
      </c>
      <c r="B127" s="52" t="s">
        <v>71</v>
      </c>
      <c r="C127" s="52" t="s">
        <v>263</v>
      </c>
      <c r="D127" s="52" t="s">
        <v>92</v>
      </c>
      <c r="E127" s="52"/>
      <c r="F127" s="89">
        <v>421.539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31.5" outlineLevel="6">
      <c r="A128" s="51" t="s">
        <v>248</v>
      </c>
      <c r="B128" s="52" t="s">
        <v>71</v>
      </c>
      <c r="C128" s="52" t="s">
        <v>263</v>
      </c>
      <c r="D128" s="52" t="s">
        <v>93</v>
      </c>
      <c r="E128" s="52"/>
      <c r="F128" s="89"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6" customFormat="1" ht="47.25" outlineLevel="6">
      <c r="A129" s="51" t="s">
        <v>244</v>
      </c>
      <c r="B129" s="52" t="s">
        <v>71</v>
      </c>
      <c r="C129" s="52" t="s">
        <v>263</v>
      </c>
      <c r="D129" s="52" t="s">
        <v>245</v>
      </c>
      <c r="E129" s="52"/>
      <c r="F129" s="89">
        <v>126.097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15.75" outlineLevel="6">
      <c r="A130" s="5" t="s">
        <v>96</v>
      </c>
      <c r="B130" s="6" t="s">
        <v>71</v>
      </c>
      <c r="C130" s="6" t="s">
        <v>263</v>
      </c>
      <c r="D130" s="6" t="s">
        <v>97</v>
      </c>
      <c r="E130" s="6"/>
      <c r="F130" s="88">
        <f>F131</f>
        <v>34.651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6" customFormat="1" ht="31.5" outlineLevel="6">
      <c r="A131" s="51" t="s">
        <v>98</v>
      </c>
      <c r="B131" s="52" t="s">
        <v>71</v>
      </c>
      <c r="C131" s="52" t="s">
        <v>263</v>
      </c>
      <c r="D131" s="52" t="s">
        <v>99</v>
      </c>
      <c r="E131" s="52"/>
      <c r="F131" s="89">
        <v>34.651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6" customFormat="1" ht="31.5" outlineLevel="6">
      <c r="A132" s="68" t="s">
        <v>142</v>
      </c>
      <c r="B132" s="19" t="s">
        <v>71</v>
      </c>
      <c r="C132" s="19" t="s">
        <v>264</v>
      </c>
      <c r="D132" s="19" t="s">
        <v>5</v>
      </c>
      <c r="E132" s="19"/>
      <c r="F132" s="87">
        <f>F133+F136</f>
        <v>708.062</v>
      </c>
      <c r="G132" s="13">
        <f aca="true" t="shared" si="18" ref="G132:V132">G133</f>
        <v>0</v>
      </c>
      <c r="H132" s="13">
        <f t="shared" si="18"/>
        <v>0</v>
      </c>
      <c r="I132" s="13">
        <f t="shared" si="18"/>
        <v>0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0</v>
      </c>
      <c r="N132" s="13">
        <f t="shared" si="18"/>
        <v>0</v>
      </c>
      <c r="O132" s="13">
        <f t="shared" si="18"/>
        <v>0</v>
      </c>
      <c r="P132" s="13">
        <f t="shared" si="18"/>
        <v>0</v>
      </c>
      <c r="Q132" s="13">
        <f t="shared" si="18"/>
        <v>0</v>
      </c>
      <c r="R132" s="13">
        <f t="shared" si="18"/>
        <v>0</v>
      </c>
      <c r="S132" s="13">
        <f t="shared" si="18"/>
        <v>0</v>
      </c>
      <c r="T132" s="13">
        <f t="shared" si="18"/>
        <v>0</v>
      </c>
      <c r="U132" s="13">
        <f t="shared" si="18"/>
        <v>0</v>
      </c>
      <c r="V132" s="13">
        <f t="shared" si="18"/>
        <v>0</v>
      </c>
    </row>
    <row r="133" spans="1:22" s="26" customFormat="1" ht="31.5" outlineLevel="6">
      <c r="A133" s="5" t="s">
        <v>95</v>
      </c>
      <c r="B133" s="6" t="s">
        <v>71</v>
      </c>
      <c r="C133" s="6" t="s">
        <v>264</v>
      </c>
      <c r="D133" s="6" t="s">
        <v>94</v>
      </c>
      <c r="E133" s="6"/>
      <c r="F133" s="88">
        <f>F134+F135</f>
        <v>679.162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6" customFormat="1" ht="31.5" outlineLevel="6">
      <c r="A134" s="51" t="s">
        <v>243</v>
      </c>
      <c r="B134" s="52" t="s">
        <v>71</v>
      </c>
      <c r="C134" s="52" t="s">
        <v>264</v>
      </c>
      <c r="D134" s="52" t="s">
        <v>92</v>
      </c>
      <c r="E134" s="56"/>
      <c r="F134" s="89">
        <v>522.533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26" customFormat="1" ht="47.25" outlineLevel="6">
      <c r="A135" s="51" t="s">
        <v>244</v>
      </c>
      <c r="B135" s="52" t="s">
        <v>71</v>
      </c>
      <c r="C135" s="52" t="s">
        <v>264</v>
      </c>
      <c r="D135" s="52" t="s">
        <v>245</v>
      </c>
      <c r="E135" s="56"/>
      <c r="F135" s="89">
        <v>156.629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26" customFormat="1" ht="15.75" outlineLevel="6">
      <c r="A136" s="5" t="s">
        <v>96</v>
      </c>
      <c r="B136" s="6" t="s">
        <v>71</v>
      </c>
      <c r="C136" s="6" t="s">
        <v>264</v>
      </c>
      <c r="D136" s="6" t="s">
        <v>97</v>
      </c>
      <c r="E136" s="49"/>
      <c r="F136" s="88">
        <f>F137</f>
        <v>28.9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26" customFormat="1" ht="31.5" outlineLevel="6">
      <c r="A137" s="51" t="s">
        <v>98</v>
      </c>
      <c r="B137" s="52" t="s">
        <v>71</v>
      </c>
      <c r="C137" s="52" t="s">
        <v>264</v>
      </c>
      <c r="D137" s="52" t="s">
        <v>99</v>
      </c>
      <c r="E137" s="56"/>
      <c r="F137" s="89">
        <v>28.9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26" customFormat="1" ht="15.75" outlineLevel="6">
      <c r="A138" s="14" t="s">
        <v>143</v>
      </c>
      <c r="B138" s="12" t="s">
        <v>71</v>
      </c>
      <c r="C138" s="12" t="s">
        <v>250</v>
      </c>
      <c r="D138" s="12" t="s">
        <v>5</v>
      </c>
      <c r="E138" s="12"/>
      <c r="F138" s="13">
        <f>F146+F153+F139+F160+F165+F168+F171</f>
        <v>11773.399000000001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26" customFormat="1" ht="31.5" outlineLevel="6">
      <c r="A139" s="68" t="s">
        <v>218</v>
      </c>
      <c r="B139" s="66" t="s">
        <v>71</v>
      </c>
      <c r="C139" s="66" t="s">
        <v>265</v>
      </c>
      <c r="D139" s="66" t="s">
        <v>5</v>
      </c>
      <c r="E139" s="66"/>
      <c r="F139" s="67">
        <f>F140+F143</f>
        <v>30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26" customFormat="1" ht="33.75" customHeight="1" outlineLevel="6">
      <c r="A140" s="5" t="s">
        <v>191</v>
      </c>
      <c r="B140" s="6" t="s">
        <v>71</v>
      </c>
      <c r="C140" s="6" t="s">
        <v>266</v>
      </c>
      <c r="D140" s="6" t="s">
        <v>5</v>
      </c>
      <c r="E140" s="12"/>
      <c r="F140" s="7">
        <f>F141</f>
        <v>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6" customFormat="1" ht="15.75" outlineLevel="6">
      <c r="A141" s="51" t="s">
        <v>96</v>
      </c>
      <c r="B141" s="52" t="s">
        <v>71</v>
      </c>
      <c r="C141" s="52" t="s">
        <v>266</v>
      </c>
      <c r="D141" s="52" t="s">
        <v>97</v>
      </c>
      <c r="E141" s="12"/>
      <c r="F141" s="53">
        <f>F142</f>
        <v>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31.5" outlineLevel="6">
      <c r="A142" s="51" t="s">
        <v>98</v>
      </c>
      <c r="B142" s="52" t="s">
        <v>71</v>
      </c>
      <c r="C142" s="52" t="s">
        <v>266</v>
      </c>
      <c r="D142" s="52" t="s">
        <v>99</v>
      </c>
      <c r="E142" s="12"/>
      <c r="F142" s="53">
        <v>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31.5" outlineLevel="6">
      <c r="A143" s="5" t="s">
        <v>192</v>
      </c>
      <c r="B143" s="6" t="s">
        <v>71</v>
      </c>
      <c r="C143" s="6" t="s">
        <v>267</v>
      </c>
      <c r="D143" s="6" t="s">
        <v>5</v>
      </c>
      <c r="E143" s="12"/>
      <c r="F143" s="7">
        <f>F144</f>
        <v>30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15.75" outlineLevel="6">
      <c r="A144" s="51" t="s">
        <v>96</v>
      </c>
      <c r="B144" s="52" t="s">
        <v>71</v>
      </c>
      <c r="C144" s="52" t="s">
        <v>267</v>
      </c>
      <c r="D144" s="52" t="s">
        <v>97</v>
      </c>
      <c r="E144" s="12"/>
      <c r="F144" s="53">
        <f>F145</f>
        <v>30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1.5" outlineLevel="6">
      <c r="A145" s="51" t="s">
        <v>98</v>
      </c>
      <c r="B145" s="52" t="s">
        <v>71</v>
      </c>
      <c r="C145" s="52" t="s">
        <v>267</v>
      </c>
      <c r="D145" s="52" t="s">
        <v>99</v>
      </c>
      <c r="E145" s="12"/>
      <c r="F145" s="53">
        <v>30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15.75" outlineLevel="6">
      <c r="A146" s="54" t="s">
        <v>219</v>
      </c>
      <c r="B146" s="19" t="s">
        <v>71</v>
      </c>
      <c r="C146" s="19" t="s">
        <v>268</v>
      </c>
      <c r="D146" s="19" t="s">
        <v>5</v>
      </c>
      <c r="E146" s="19"/>
      <c r="F146" s="20">
        <f>F147+F150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31.5" outlineLevel="6">
      <c r="A147" s="5" t="s">
        <v>144</v>
      </c>
      <c r="B147" s="6" t="s">
        <v>71</v>
      </c>
      <c r="C147" s="6" t="s">
        <v>269</v>
      </c>
      <c r="D147" s="6" t="s">
        <v>5</v>
      </c>
      <c r="E147" s="6"/>
      <c r="F147" s="7">
        <f>F148</f>
        <v>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15.75" outlineLevel="6">
      <c r="A148" s="51" t="s">
        <v>96</v>
      </c>
      <c r="B148" s="52" t="s">
        <v>71</v>
      </c>
      <c r="C148" s="52" t="s">
        <v>269</v>
      </c>
      <c r="D148" s="52" t="s">
        <v>97</v>
      </c>
      <c r="E148" s="52"/>
      <c r="F148" s="53">
        <f>F149</f>
        <v>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31.5" outlineLevel="6">
      <c r="A149" s="51" t="s">
        <v>98</v>
      </c>
      <c r="B149" s="52" t="s">
        <v>71</v>
      </c>
      <c r="C149" s="52" t="s">
        <v>269</v>
      </c>
      <c r="D149" s="52" t="s">
        <v>99</v>
      </c>
      <c r="E149" s="52"/>
      <c r="F149" s="53">
        <v>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31.5" outlineLevel="6">
      <c r="A150" s="5" t="s">
        <v>145</v>
      </c>
      <c r="B150" s="6" t="s">
        <v>71</v>
      </c>
      <c r="C150" s="6" t="s">
        <v>270</v>
      </c>
      <c r="D150" s="6" t="s">
        <v>5</v>
      </c>
      <c r="E150" s="6"/>
      <c r="F150" s="7">
        <f>F151</f>
        <v>50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1" t="s">
        <v>96</v>
      </c>
      <c r="B151" s="52" t="s">
        <v>71</v>
      </c>
      <c r="C151" s="52" t="s">
        <v>270</v>
      </c>
      <c r="D151" s="52" t="s">
        <v>97</v>
      </c>
      <c r="E151" s="52"/>
      <c r="F151" s="53">
        <f>F152</f>
        <v>50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1" t="s">
        <v>98</v>
      </c>
      <c r="B152" s="52" t="s">
        <v>71</v>
      </c>
      <c r="C152" s="52" t="s">
        <v>270</v>
      </c>
      <c r="D152" s="52" t="s">
        <v>99</v>
      </c>
      <c r="E152" s="52"/>
      <c r="F152" s="53">
        <v>50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31.5" outlineLevel="6">
      <c r="A153" s="54" t="s">
        <v>220</v>
      </c>
      <c r="B153" s="19" t="s">
        <v>71</v>
      </c>
      <c r="C153" s="19" t="s">
        <v>271</v>
      </c>
      <c r="D153" s="19" t="s">
        <v>5</v>
      </c>
      <c r="E153" s="19"/>
      <c r="F153" s="20">
        <f>F154+F157</f>
        <v>10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47.25" outlineLevel="6">
      <c r="A154" s="5" t="s">
        <v>146</v>
      </c>
      <c r="B154" s="6" t="s">
        <v>71</v>
      </c>
      <c r="C154" s="6" t="s">
        <v>272</v>
      </c>
      <c r="D154" s="6" t="s">
        <v>5</v>
      </c>
      <c r="E154" s="6"/>
      <c r="F154" s="7">
        <f>F155</f>
        <v>10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15.75" outlineLevel="6">
      <c r="A155" s="51" t="s">
        <v>96</v>
      </c>
      <c r="B155" s="52" t="s">
        <v>71</v>
      </c>
      <c r="C155" s="52" t="s">
        <v>272</v>
      </c>
      <c r="D155" s="52" t="s">
        <v>97</v>
      </c>
      <c r="E155" s="52"/>
      <c r="F155" s="53">
        <f>F156</f>
        <v>10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31.5" outlineLevel="6">
      <c r="A156" s="51" t="s">
        <v>98</v>
      </c>
      <c r="B156" s="52" t="s">
        <v>71</v>
      </c>
      <c r="C156" s="52" t="s">
        <v>272</v>
      </c>
      <c r="D156" s="52" t="s">
        <v>99</v>
      </c>
      <c r="E156" s="52"/>
      <c r="F156" s="53">
        <v>10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47.25" outlineLevel="6">
      <c r="A157" s="5" t="s">
        <v>355</v>
      </c>
      <c r="B157" s="6" t="s">
        <v>71</v>
      </c>
      <c r="C157" s="6" t="s">
        <v>356</v>
      </c>
      <c r="D157" s="6" t="s">
        <v>5</v>
      </c>
      <c r="E157" s="6"/>
      <c r="F157" s="7">
        <f>F158</f>
        <v>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15.75" outlineLevel="6">
      <c r="A158" s="51" t="s">
        <v>96</v>
      </c>
      <c r="B158" s="52" t="s">
        <v>71</v>
      </c>
      <c r="C158" s="52" t="s">
        <v>356</v>
      </c>
      <c r="D158" s="52" t="s">
        <v>97</v>
      </c>
      <c r="E158" s="52"/>
      <c r="F158" s="53">
        <f>F159</f>
        <v>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31.5" outlineLevel="6">
      <c r="A159" s="51" t="s">
        <v>98</v>
      </c>
      <c r="B159" s="52" t="s">
        <v>71</v>
      </c>
      <c r="C159" s="52" t="s">
        <v>356</v>
      </c>
      <c r="D159" s="52" t="s">
        <v>99</v>
      </c>
      <c r="E159" s="52"/>
      <c r="F159" s="53">
        <v>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34.5" customHeight="1" outlineLevel="6">
      <c r="A160" s="54" t="s">
        <v>342</v>
      </c>
      <c r="B160" s="19" t="s">
        <v>71</v>
      </c>
      <c r="C160" s="19" t="s">
        <v>346</v>
      </c>
      <c r="D160" s="19" t="s">
        <v>5</v>
      </c>
      <c r="E160" s="19"/>
      <c r="F160" s="87">
        <f>F161+F163</f>
        <v>11548.399000000001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15.75" outlineLevel="6">
      <c r="A161" s="5" t="s">
        <v>119</v>
      </c>
      <c r="B161" s="6" t="s">
        <v>71</v>
      </c>
      <c r="C161" s="6" t="s">
        <v>365</v>
      </c>
      <c r="D161" s="6" t="s">
        <v>120</v>
      </c>
      <c r="E161" s="6"/>
      <c r="F161" s="88">
        <f>F162</f>
        <v>4042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47.25" outlineLevel="6">
      <c r="A162" s="60" t="s">
        <v>199</v>
      </c>
      <c r="B162" s="52" t="s">
        <v>71</v>
      </c>
      <c r="C162" s="52" t="s">
        <v>365</v>
      </c>
      <c r="D162" s="52" t="s">
        <v>85</v>
      </c>
      <c r="E162" s="52"/>
      <c r="F162" s="89">
        <v>4042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15.75" outlineLevel="6">
      <c r="A163" s="5" t="s">
        <v>119</v>
      </c>
      <c r="B163" s="6" t="s">
        <v>71</v>
      </c>
      <c r="C163" s="6" t="s">
        <v>345</v>
      </c>
      <c r="D163" s="6" t="s">
        <v>120</v>
      </c>
      <c r="E163" s="6"/>
      <c r="F163" s="88">
        <f>F164</f>
        <v>7506.399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47.25" outlineLevel="6">
      <c r="A164" s="60" t="s">
        <v>199</v>
      </c>
      <c r="B164" s="52" t="s">
        <v>71</v>
      </c>
      <c r="C164" s="52" t="s">
        <v>345</v>
      </c>
      <c r="D164" s="52" t="s">
        <v>85</v>
      </c>
      <c r="E164" s="52"/>
      <c r="F164" s="53">
        <v>7506.399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31.5" outlineLevel="6">
      <c r="A165" s="54" t="s">
        <v>359</v>
      </c>
      <c r="B165" s="19" t="s">
        <v>71</v>
      </c>
      <c r="C165" s="19" t="s">
        <v>360</v>
      </c>
      <c r="D165" s="19" t="s">
        <v>5</v>
      </c>
      <c r="E165" s="19"/>
      <c r="F165" s="87">
        <f>F166</f>
        <v>20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15.75" outlineLevel="6">
      <c r="A166" s="5" t="s">
        <v>96</v>
      </c>
      <c r="B166" s="6" t="s">
        <v>71</v>
      </c>
      <c r="C166" s="6" t="s">
        <v>361</v>
      </c>
      <c r="D166" s="6" t="s">
        <v>97</v>
      </c>
      <c r="E166" s="6"/>
      <c r="F166" s="88">
        <f>F167</f>
        <v>20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31.5" outlineLevel="6">
      <c r="A167" s="60" t="s">
        <v>98</v>
      </c>
      <c r="B167" s="52" t="s">
        <v>71</v>
      </c>
      <c r="C167" s="52" t="s">
        <v>361</v>
      </c>
      <c r="D167" s="52" t="s">
        <v>99</v>
      </c>
      <c r="E167" s="52"/>
      <c r="F167" s="89">
        <v>20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31.5" outlineLevel="6">
      <c r="A168" s="54" t="s">
        <v>388</v>
      </c>
      <c r="B168" s="19" t="s">
        <v>71</v>
      </c>
      <c r="C168" s="19" t="s">
        <v>386</v>
      </c>
      <c r="D168" s="19" t="s">
        <v>5</v>
      </c>
      <c r="E168" s="19"/>
      <c r="F168" s="87">
        <f>F169</f>
        <v>10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15.75" outlineLevel="6">
      <c r="A169" s="5" t="s">
        <v>96</v>
      </c>
      <c r="B169" s="6" t="s">
        <v>71</v>
      </c>
      <c r="C169" s="6" t="s">
        <v>387</v>
      </c>
      <c r="D169" s="6" t="s">
        <v>97</v>
      </c>
      <c r="E169" s="6"/>
      <c r="F169" s="88">
        <f>F170</f>
        <v>10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31.5" outlineLevel="6">
      <c r="A170" s="60" t="s">
        <v>98</v>
      </c>
      <c r="B170" s="52" t="s">
        <v>71</v>
      </c>
      <c r="C170" s="52" t="s">
        <v>387</v>
      </c>
      <c r="D170" s="52" t="s">
        <v>99</v>
      </c>
      <c r="E170" s="52"/>
      <c r="F170" s="89">
        <v>10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26" customFormat="1" ht="47.25" outlineLevel="6">
      <c r="A171" s="54" t="s">
        <v>389</v>
      </c>
      <c r="B171" s="19" t="s">
        <v>71</v>
      </c>
      <c r="C171" s="19" t="s">
        <v>390</v>
      </c>
      <c r="D171" s="19" t="s">
        <v>5</v>
      </c>
      <c r="E171" s="19"/>
      <c r="F171" s="87">
        <f>F172+F174</f>
        <v>105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26" customFormat="1" ht="15.75" outlineLevel="6">
      <c r="A172" s="5" t="s">
        <v>96</v>
      </c>
      <c r="B172" s="6" t="s">
        <v>71</v>
      </c>
      <c r="C172" s="6" t="s">
        <v>391</v>
      </c>
      <c r="D172" s="6" t="s">
        <v>97</v>
      </c>
      <c r="E172" s="6"/>
      <c r="F172" s="88">
        <f>F173</f>
        <v>104.3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26" customFormat="1" ht="31.5" outlineLevel="6">
      <c r="A173" s="60" t="s">
        <v>98</v>
      </c>
      <c r="B173" s="52" t="s">
        <v>71</v>
      </c>
      <c r="C173" s="52" t="s">
        <v>391</v>
      </c>
      <c r="D173" s="52" t="s">
        <v>99</v>
      </c>
      <c r="E173" s="52"/>
      <c r="F173" s="89">
        <v>104.3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26" customFormat="1" ht="15.75" outlineLevel="6">
      <c r="A174" s="5" t="s">
        <v>100</v>
      </c>
      <c r="B174" s="6" t="s">
        <v>71</v>
      </c>
      <c r="C174" s="6" t="s">
        <v>391</v>
      </c>
      <c r="D174" s="6" t="s">
        <v>101</v>
      </c>
      <c r="E174" s="6"/>
      <c r="F174" s="88">
        <f>F175</f>
        <v>0.7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26" customFormat="1" ht="15.75" outlineLevel="6">
      <c r="A175" s="51" t="s">
        <v>354</v>
      </c>
      <c r="B175" s="52" t="s">
        <v>71</v>
      </c>
      <c r="C175" s="52" t="s">
        <v>391</v>
      </c>
      <c r="D175" s="52" t="s">
        <v>353</v>
      </c>
      <c r="E175" s="52"/>
      <c r="F175" s="89">
        <v>0.7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26" customFormat="1" ht="15.75" outlineLevel="6">
      <c r="A176" s="69" t="s">
        <v>147</v>
      </c>
      <c r="B176" s="32" t="s">
        <v>148</v>
      </c>
      <c r="C176" s="32" t="s">
        <v>250</v>
      </c>
      <c r="D176" s="32" t="s">
        <v>5</v>
      </c>
      <c r="E176" s="47"/>
      <c r="F176" s="70">
        <f>F177</f>
        <v>1638.7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5" ht="15.75" outlineLevel="6">
      <c r="A177" s="71" t="s">
        <v>83</v>
      </c>
      <c r="B177" s="9" t="s">
        <v>84</v>
      </c>
      <c r="C177" s="9" t="s">
        <v>250</v>
      </c>
      <c r="D177" s="9" t="s">
        <v>5</v>
      </c>
      <c r="E177" s="72" t="s">
        <v>5</v>
      </c>
      <c r="F177" s="73">
        <f>F178</f>
        <v>1638.7</v>
      </c>
      <c r="G177" s="33" t="e">
        <f>#REF!</f>
        <v>#REF!</v>
      </c>
      <c r="H177" s="33" t="e">
        <f>#REF!</f>
        <v>#REF!</v>
      </c>
      <c r="I177" s="33" t="e">
        <f>#REF!</f>
        <v>#REF!</v>
      </c>
      <c r="J177" s="33" t="e">
        <f>#REF!</f>
        <v>#REF!</v>
      </c>
      <c r="K177" s="33" t="e">
        <f>#REF!</f>
        <v>#REF!</v>
      </c>
      <c r="L177" s="33" t="e">
        <f>#REF!</f>
        <v>#REF!</v>
      </c>
      <c r="M177" s="33" t="e">
        <f>#REF!</f>
        <v>#REF!</v>
      </c>
      <c r="N177" s="33" t="e">
        <f>#REF!</f>
        <v>#REF!</v>
      </c>
      <c r="O177" s="33" t="e">
        <f>#REF!</f>
        <v>#REF!</v>
      </c>
      <c r="P177" s="33" t="e">
        <f>#REF!</f>
        <v>#REF!</v>
      </c>
      <c r="Q177" s="33" t="e">
        <f>#REF!</f>
        <v>#REF!</v>
      </c>
      <c r="R177" s="33" t="e">
        <f>#REF!</f>
        <v>#REF!</v>
      </c>
      <c r="S177" s="33" t="e">
        <f>#REF!</f>
        <v>#REF!</v>
      </c>
      <c r="T177" s="33" t="e">
        <f>#REF!</f>
        <v>#REF!</v>
      </c>
      <c r="U177" s="33" t="e">
        <f>#REF!</f>
        <v>#REF!</v>
      </c>
      <c r="V177" s="38" t="e">
        <f>#REF!</f>
        <v>#REF!</v>
      </c>
      <c r="W177" s="50"/>
      <c r="X177" s="42"/>
      <c r="Y177" s="43"/>
    </row>
    <row r="178" spans="1:25" ht="31.5" outlineLevel="6">
      <c r="A178" s="22" t="s">
        <v>134</v>
      </c>
      <c r="B178" s="12" t="s">
        <v>84</v>
      </c>
      <c r="C178" s="12" t="s">
        <v>251</v>
      </c>
      <c r="D178" s="12" t="s">
        <v>5</v>
      </c>
      <c r="E178" s="48"/>
      <c r="F178" s="34">
        <f>F179</f>
        <v>1638.7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9"/>
      <c r="W178" s="44"/>
      <c r="X178" s="45"/>
      <c r="Y178" s="43"/>
    </row>
    <row r="179" spans="1:25" ht="31.5" outlineLevel="6">
      <c r="A179" s="22" t="s">
        <v>136</v>
      </c>
      <c r="B179" s="12" t="s">
        <v>84</v>
      </c>
      <c r="C179" s="12" t="s">
        <v>252</v>
      </c>
      <c r="D179" s="12" t="s">
        <v>5</v>
      </c>
      <c r="E179" s="48"/>
      <c r="F179" s="34">
        <f>F180</f>
        <v>1638.7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9"/>
      <c r="W179" s="44"/>
      <c r="X179" s="45"/>
      <c r="Y179" s="43"/>
    </row>
    <row r="180" spans="1:25" ht="31.5" outlineLevel="6">
      <c r="A180" s="57" t="s">
        <v>42</v>
      </c>
      <c r="B180" s="19" t="s">
        <v>84</v>
      </c>
      <c r="C180" s="19" t="s">
        <v>273</v>
      </c>
      <c r="D180" s="19" t="s">
        <v>5</v>
      </c>
      <c r="E180" s="58" t="s">
        <v>5</v>
      </c>
      <c r="F180" s="59">
        <f>F181</f>
        <v>1638.7</v>
      </c>
      <c r="G180" s="35">
        <f>G181</f>
        <v>1397.92</v>
      </c>
      <c r="H180" s="35">
        <f aca="true" t="shared" si="19" ref="H180:V180">H181</f>
        <v>0</v>
      </c>
      <c r="I180" s="35">
        <f t="shared" si="19"/>
        <v>0</v>
      </c>
      <c r="J180" s="35">
        <f t="shared" si="19"/>
        <v>0</v>
      </c>
      <c r="K180" s="35">
        <f t="shared" si="19"/>
        <v>0</v>
      </c>
      <c r="L180" s="35">
        <f t="shared" si="19"/>
        <v>0</v>
      </c>
      <c r="M180" s="35">
        <f t="shared" si="19"/>
        <v>0</v>
      </c>
      <c r="N180" s="35">
        <f t="shared" si="19"/>
        <v>0</v>
      </c>
      <c r="O180" s="35">
        <f t="shared" si="19"/>
        <v>0</v>
      </c>
      <c r="P180" s="35">
        <f t="shared" si="19"/>
        <v>0</v>
      </c>
      <c r="Q180" s="35">
        <f t="shared" si="19"/>
        <v>0</v>
      </c>
      <c r="R180" s="35">
        <f t="shared" si="19"/>
        <v>0</v>
      </c>
      <c r="S180" s="35">
        <f t="shared" si="19"/>
        <v>0</v>
      </c>
      <c r="T180" s="35">
        <f t="shared" si="19"/>
        <v>0</v>
      </c>
      <c r="U180" s="35">
        <f t="shared" si="19"/>
        <v>0</v>
      </c>
      <c r="V180" s="40">
        <f t="shared" si="19"/>
        <v>0</v>
      </c>
      <c r="W180" s="41"/>
      <c r="X180" s="42"/>
      <c r="Y180" s="43"/>
    </row>
    <row r="181" spans="1:25" ht="15.75" outlineLevel="6">
      <c r="A181" s="25" t="s">
        <v>115</v>
      </c>
      <c r="B181" s="6" t="s">
        <v>84</v>
      </c>
      <c r="C181" s="6" t="s">
        <v>273</v>
      </c>
      <c r="D181" s="6" t="s">
        <v>116</v>
      </c>
      <c r="E181" s="49" t="s">
        <v>18</v>
      </c>
      <c r="F181" s="35">
        <v>1638.7</v>
      </c>
      <c r="G181" s="35">
        <v>1397.92</v>
      </c>
      <c r="H181" s="36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7"/>
      <c r="W181" s="41"/>
      <c r="X181" s="46"/>
      <c r="Y181" s="43"/>
    </row>
    <row r="182" spans="1:22" s="26" customFormat="1" ht="32.25" customHeight="1" outlineLevel="6">
      <c r="A182" s="16" t="s">
        <v>59</v>
      </c>
      <c r="B182" s="17" t="s">
        <v>58</v>
      </c>
      <c r="C182" s="17" t="s">
        <v>250</v>
      </c>
      <c r="D182" s="17" t="s">
        <v>5</v>
      </c>
      <c r="E182" s="17"/>
      <c r="F182" s="18">
        <f aca="true" t="shared" si="20" ref="F182:F187">F183</f>
        <v>0</v>
      </c>
      <c r="G182" s="18">
        <f aca="true" t="shared" si="21" ref="G182:V182">G183</f>
        <v>0</v>
      </c>
      <c r="H182" s="18">
        <f t="shared" si="21"/>
        <v>0</v>
      </c>
      <c r="I182" s="18">
        <f t="shared" si="21"/>
        <v>0</v>
      </c>
      <c r="J182" s="18">
        <f t="shared" si="21"/>
        <v>0</v>
      </c>
      <c r="K182" s="18">
        <f t="shared" si="21"/>
        <v>0</v>
      </c>
      <c r="L182" s="18">
        <f t="shared" si="21"/>
        <v>0</v>
      </c>
      <c r="M182" s="18">
        <f t="shared" si="21"/>
        <v>0</v>
      </c>
      <c r="N182" s="18">
        <f t="shared" si="21"/>
        <v>0</v>
      </c>
      <c r="O182" s="18">
        <f t="shared" si="21"/>
        <v>0</v>
      </c>
      <c r="P182" s="18">
        <f t="shared" si="21"/>
        <v>0</v>
      </c>
      <c r="Q182" s="18">
        <f t="shared" si="21"/>
        <v>0</v>
      </c>
      <c r="R182" s="18">
        <f t="shared" si="21"/>
        <v>0</v>
      </c>
      <c r="S182" s="18">
        <f t="shared" si="21"/>
        <v>0</v>
      </c>
      <c r="T182" s="18">
        <f t="shared" si="21"/>
        <v>0</v>
      </c>
      <c r="U182" s="18">
        <f t="shared" si="21"/>
        <v>0</v>
      </c>
      <c r="V182" s="18">
        <f t="shared" si="21"/>
        <v>0</v>
      </c>
    </row>
    <row r="183" spans="1:22" s="26" customFormat="1" ht="48" customHeight="1" outlineLevel="3">
      <c r="A183" s="8" t="s">
        <v>34</v>
      </c>
      <c r="B183" s="9" t="s">
        <v>10</v>
      </c>
      <c r="C183" s="9" t="s">
        <v>250</v>
      </c>
      <c r="D183" s="9" t="s">
        <v>5</v>
      </c>
      <c r="E183" s="9"/>
      <c r="F183" s="10">
        <f t="shared" si="20"/>
        <v>0</v>
      </c>
      <c r="G183" s="10">
        <f aca="true" t="shared" si="22" ref="G183:V183">G185</f>
        <v>0</v>
      </c>
      <c r="H183" s="10">
        <f t="shared" si="22"/>
        <v>0</v>
      </c>
      <c r="I183" s="10">
        <f t="shared" si="22"/>
        <v>0</v>
      </c>
      <c r="J183" s="10">
        <f t="shared" si="22"/>
        <v>0</v>
      </c>
      <c r="K183" s="10">
        <f t="shared" si="22"/>
        <v>0</v>
      </c>
      <c r="L183" s="10">
        <f t="shared" si="22"/>
        <v>0</v>
      </c>
      <c r="M183" s="10">
        <f t="shared" si="22"/>
        <v>0</v>
      </c>
      <c r="N183" s="10">
        <f t="shared" si="22"/>
        <v>0</v>
      </c>
      <c r="O183" s="10">
        <f t="shared" si="22"/>
        <v>0</v>
      </c>
      <c r="P183" s="10">
        <f t="shared" si="22"/>
        <v>0</v>
      </c>
      <c r="Q183" s="10">
        <f t="shared" si="22"/>
        <v>0</v>
      </c>
      <c r="R183" s="10">
        <f t="shared" si="22"/>
        <v>0</v>
      </c>
      <c r="S183" s="10">
        <f t="shared" si="22"/>
        <v>0</v>
      </c>
      <c r="T183" s="10">
        <f t="shared" si="22"/>
        <v>0</v>
      </c>
      <c r="U183" s="10">
        <f t="shared" si="22"/>
        <v>0</v>
      </c>
      <c r="V183" s="10">
        <f t="shared" si="22"/>
        <v>0</v>
      </c>
    </row>
    <row r="184" spans="1:22" s="26" customFormat="1" ht="34.5" customHeight="1" outlineLevel="3">
      <c r="A184" s="22" t="s">
        <v>134</v>
      </c>
      <c r="B184" s="9" t="s">
        <v>10</v>
      </c>
      <c r="C184" s="9" t="s">
        <v>251</v>
      </c>
      <c r="D184" s="9" t="s">
        <v>5</v>
      </c>
      <c r="E184" s="9"/>
      <c r="F184" s="10">
        <f t="shared" si="20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6" customFormat="1" ht="30.75" customHeight="1" outlineLevel="3">
      <c r="A185" s="22" t="s">
        <v>136</v>
      </c>
      <c r="B185" s="12" t="s">
        <v>10</v>
      </c>
      <c r="C185" s="12" t="s">
        <v>252</v>
      </c>
      <c r="D185" s="12" t="s">
        <v>5</v>
      </c>
      <c r="E185" s="12"/>
      <c r="F185" s="13">
        <f t="shared" si="20"/>
        <v>0</v>
      </c>
      <c r="G185" s="13">
        <f aca="true" t="shared" si="23" ref="G185:V186">G186</f>
        <v>0</v>
      </c>
      <c r="H185" s="13">
        <f t="shared" si="23"/>
        <v>0</v>
      </c>
      <c r="I185" s="13">
        <f t="shared" si="23"/>
        <v>0</v>
      </c>
      <c r="J185" s="13">
        <f t="shared" si="23"/>
        <v>0</v>
      </c>
      <c r="K185" s="13">
        <f t="shared" si="23"/>
        <v>0</v>
      </c>
      <c r="L185" s="13">
        <f t="shared" si="23"/>
        <v>0</v>
      </c>
      <c r="M185" s="13">
        <f t="shared" si="23"/>
        <v>0</v>
      </c>
      <c r="N185" s="13">
        <f t="shared" si="23"/>
        <v>0</v>
      </c>
      <c r="O185" s="13">
        <f t="shared" si="23"/>
        <v>0</v>
      </c>
      <c r="P185" s="13">
        <f t="shared" si="23"/>
        <v>0</v>
      </c>
      <c r="Q185" s="13">
        <f t="shared" si="23"/>
        <v>0</v>
      </c>
      <c r="R185" s="13">
        <f t="shared" si="23"/>
        <v>0</v>
      </c>
      <c r="S185" s="13">
        <f t="shared" si="23"/>
        <v>0</v>
      </c>
      <c r="T185" s="13">
        <f t="shared" si="23"/>
        <v>0</v>
      </c>
      <c r="U185" s="13">
        <f t="shared" si="23"/>
        <v>0</v>
      </c>
      <c r="V185" s="13">
        <f t="shared" si="23"/>
        <v>0</v>
      </c>
    </row>
    <row r="186" spans="1:22" s="26" customFormat="1" ht="32.25" customHeight="1" outlineLevel="4">
      <c r="A186" s="54" t="s">
        <v>149</v>
      </c>
      <c r="B186" s="19" t="s">
        <v>10</v>
      </c>
      <c r="C186" s="19" t="s">
        <v>274</v>
      </c>
      <c r="D186" s="19" t="s">
        <v>5</v>
      </c>
      <c r="E186" s="19"/>
      <c r="F186" s="20">
        <f t="shared" si="20"/>
        <v>0</v>
      </c>
      <c r="G186" s="7">
        <f t="shared" si="23"/>
        <v>0</v>
      </c>
      <c r="H186" s="7">
        <f t="shared" si="23"/>
        <v>0</v>
      </c>
      <c r="I186" s="7">
        <f t="shared" si="23"/>
        <v>0</v>
      </c>
      <c r="J186" s="7">
        <f t="shared" si="23"/>
        <v>0</v>
      </c>
      <c r="K186" s="7">
        <f t="shared" si="23"/>
        <v>0</v>
      </c>
      <c r="L186" s="7">
        <f t="shared" si="23"/>
        <v>0</v>
      </c>
      <c r="M186" s="7">
        <f t="shared" si="23"/>
        <v>0</v>
      </c>
      <c r="N186" s="7">
        <f t="shared" si="23"/>
        <v>0</v>
      </c>
      <c r="O186" s="7">
        <f t="shared" si="23"/>
        <v>0</v>
      </c>
      <c r="P186" s="7">
        <f t="shared" si="23"/>
        <v>0</v>
      </c>
      <c r="Q186" s="7">
        <f t="shared" si="23"/>
        <v>0</v>
      </c>
      <c r="R186" s="7">
        <f t="shared" si="23"/>
        <v>0</v>
      </c>
      <c r="S186" s="7">
        <f t="shared" si="23"/>
        <v>0</v>
      </c>
      <c r="T186" s="7">
        <f t="shared" si="23"/>
        <v>0</v>
      </c>
      <c r="U186" s="7">
        <f t="shared" si="23"/>
        <v>0</v>
      </c>
      <c r="V186" s="7">
        <f t="shared" si="23"/>
        <v>0</v>
      </c>
    </row>
    <row r="187" spans="1:22" s="26" customFormat="1" ht="15.75" outlineLevel="5">
      <c r="A187" s="5" t="s">
        <v>96</v>
      </c>
      <c r="B187" s="6" t="s">
        <v>10</v>
      </c>
      <c r="C187" s="6" t="s">
        <v>274</v>
      </c>
      <c r="D187" s="6" t="s">
        <v>97</v>
      </c>
      <c r="E187" s="6"/>
      <c r="F187" s="7">
        <f t="shared" si="20"/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6" customFormat="1" ht="31.5" outlineLevel="5">
      <c r="A188" s="51" t="s">
        <v>98</v>
      </c>
      <c r="B188" s="52" t="s">
        <v>10</v>
      </c>
      <c r="C188" s="52" t="s">
        <v>274</v>
      </c>
      <c r="D188" s="52" t="s">
        <v>99</v>
      </c>
      <c r="E188" s="52"/>
      <c r="F188" s="53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6" customFormat="1" ht="18.75" outlineLevel="6">
      <c r="A189" s="16" t="s">
        <v>57</v>
      </c>
      <c r="B189" s="17" t="s">
        <v>56</v>
      </c>
      <c r="C189" s="17" t="s">
        <v>250</v>
      </c>
      <c r="D189" s="17" t="s">
        <v>5</v>
      </c>
      <c r="E189" s="17"/>
      <c r="F189" s="85">
        <f>F196+F222+F190</f>
        <v>33208.281</v>
      </c>
      <c r="G189" s="18" t="e">
        <f aca="true" t="shared" si="24" ref="G189:V189">G196+G222</f>
        <v>#REF!</v>
      </c>
      <c r="H189" s="18" t="e">
        <f t="shared" si="24"/>
        <v>#REF!</v>
      </c>
      <c r="I189" s="18" t="e">
        <f t="shared" si="24"/>
        <v>#REF!</v>
      </c>
      <c r="J189" s="18" t="e">
        <f t="shared" si="24"/>
        <v>#REF!</v>
      </c>
      <c r="K189" s="18" t="e">
        <f t="shared" si="24"/>
        <v>#REF!</v>
      </c>
      <c r="L189" s="18" t="e">
        <f t="shared" si="24"/>
        <v>#REF!</v>
      </c>
      <c r="M189" s="18" t="e">
        <f t="shared" si="24"/>
        <v>#REF!</v>
      </c>
      <c r="N189" s="18" t="e">
        <f t="shared" si="24"/>
        <v>#REF!</v>
      </c>
      <c r="O189" s="18" t="e">
        <f t="shared" si="24"/>
        <v>#REF!</v>
      </c>
      <c r="P189" s="18" t="e">
        <f t="shared" si="24"/>
        <v>#REF!</v>
      </c>
      <c r="Q189" s="18" t="e">
        <f t="shared" si="24"/>
        <v>#REF!</v>
      </c>
      <c r="R189" s="18" t="e">
        <f t="shared" si="24"/>
        <v>#REF!</v>
      </c>
      <c r="S189" s="18" t="e">
        <f t="shared" si="24"/>
        <v>#REF!</v>
      </c>
      <c r="T189" s="18" t="e">
        <f t="shared" si="24"/>
        <v>#REF!</v>
      </c>
      <c r="U189" s="18" t="e">
        <f t="shared" si="24"/>
        <v>#REF!</v>
      </c>
      <c r="V189" s="18" t="e">
        <f t="shared" si="24"/>
        <v>#REF!</v>
      </c>
    </row>
    <row r="190" spans="1:22" s="26" customFormat="1" ht="18.75" outlineLevel="6">
      <c r="A190" s="74" t="s">
        <v>205</v>
      </c>
      <c r="B190" s="9" t="s">
        <v>207</v>
      </c>
      <c r="C190" s="9" t="s">
        <v>250</v>
      </c>
      <c r="D190" s="9" t="s">
        <v>5</v>
      </c>
      <c r="E190" s="9"/>
      <c r="F190" s="86">
        <f>F191</f>
        <v>379.281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6" customFormat="1" ht="31.5" outlineLevel="6">
      <c r="A191" s="22" t="s">
        <v>134</v>
      </c>
      <c r="B191" s="9" t="s">
        <v>207</v>
      </c>
      <c r="C191" s="9" t="s">
        <v>251</v>
      </c>
      <c r="D191" s="9" t="s">
        <v>5</v>
      </c>
      <c r="E191" s="9"/>
      <c r="F191" s="86">
        <f>F192</f>
        <v>379.281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6" customFormat="1" ht="31.5" outlineLevel="6">
      <c r="A192" s="22" t="s">
        <v>136</v>
      </c>
      <c r="B192" s="9" t="s">
        <v>207</v>
      </c>
      <c r="C192" s="9" t="s">
        <v>252</v>
      </c>
      <c r="D192" s="9" t="s">
        <v>5</v>
      </c>
      <c r="E192" s="9"/>
      <c r="F192" s="86">
        <f>F193</f>
        <v>379.281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6" customFormat="1" ht="47.25" outlineLevel="6">
      <c r="A193" s="68" t="s">
        <v>206</v>
      </c>
      <c r="B193" s="19" t="s">
        <v>207</v>
      </c>
      <c r="C193" s="19" t="s">
        <v>275</v>
      </c>
      <c r="D193" s="19" t="s">
        <v>5</v>
      </c>
      <c r="E193" s="19"/>
      <c r="F193" s="87">
        <f>F194</f>
        <v>379.281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6" customFormat="1" ht="18.75" outlineLevel="6">
      <c r="A194" s="5" t="s">
        <v>96</v>
      </c>
      <c r="B194" s="6" t="s">
        <v>207</v>
      </c>
      <c r="C194" s="6" t="s">
        <v>275</v>
      </c>
      <c r="D194" s="6" t="s">
        <v>97</v>
      </c>
      <c r="E194" s="6"/>
      <c r="F194" s="88">
        <f>F195</f>
        <v>379.281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6" customFormat="1" ht="31.5" outlineLevel="6">
      <c r="A195" s="51" t="s">
        <v>98</v>
      </c>
      <c r="B195" s="52" t="s">
        <v>207</v>
      </c>
      <c r="C195" s="52" t="s">
        <v>275</v>
      </c>
      <c r="D195" s="52" t="s">
        <v>99</v>
      </c>
      <c r="E195" s="52"/>
      <c r="F195" s="89">
        <v>379.281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6" customFormat="1" ht="15.75" outlineLevel="6">
      <c r="A196" s="22" t="s">
        <v>63</v>
      </c>
      <c r="B196" s="9" t="s">
        <v>62</v>
      </c>
      <c r="C196" s="9" t="s">
        <v>250</v>
      </c>
      <c r="D196" s="9" t="s">
        <v>5</v>
      </c>
      <c r="E196" s="9"/>
      <c r="F196" s="86">
        <f>F204+F197</f>
        <v>32729</v>
      </c>
      <c r="G196" s="10">
        <f aca="true" t="shared" si="25" ref="G196:V196">G204</f>
        <v>0</v>
      </c>
      <c r="H196" s="10">
        <f t="shared" si="25"/>
        <v>0</v>
      </c>
      <c r="I196" s="10">
        <f t="shared" si="25"/>
        <v>0</v>
      </c>
      <c r="J196" s="10">
        <f t="shared" si="25"/>
        <v>0</v>
      </c>
      <c r="K196" s="10">
        <f t="shared" si="25"/>
        <v>0</v>
      </c>
      <c r="L196" s="10">
        <f t="shared" si="25"/>
        <v>0</v>
      </c>
      <c r="M196" s="10">
        <f t="shared" si="25"/>
        <v>0</v>
      </c>
      <c r="N196" s="10">
        <f t="shared" si="25"/>
        <v>0</v>
      </c>
      <c r="O196" s="10">
        <f t="shared" si="25"/>
        <v>0</v>
      </c>
      <c r="P196" s="10">
        <f t="shared" si="25"/>
        <v>0</v>
      </c>
      <c r="Q196" s="10">
        <f t="shared" si="25"/>
        <v>0</v>
      </c>
      <c r="R196" s="10">
        <f t="shared" si="25"/>
        <v>0</v>
      </c>
      <c r="S196" s="10">
        <f t="shared" si="25"/>
        <v>0</v>
      </c>
      <c r="T196" s="10">
        <f t="shared" si="25"/>
        <v>0</v>
      </c>
      <c r="U196" s="10">
        <f t="shared" si="25"/>
        <v>0</v>
      </c>
      <c r="V196" s="10">
        <f t="shared" si="25"/>
        <v>0</v>
      </c>
    </row>
    <row r="197" spans="1:22" s="26" customFormat="1" ht="47.25" outlineLevel="6">
      <c r="A197" s="8" t="s">
        <v>402</v>
      </c>
      <c r="B197" s="9" t="s">
        <v>62</v>
      </c>
      <c r="C197" s="9" t="s">
        <v>281</v>
      </c>
      <c r="D197" s="9" t="s">
        <v>5</v>
      </c>
      <c r="E197" s="9"/>
      <c r="F197" s="86">
        <f>F198+F203</f>
        <v>6000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26" customFormat="1" ht="97.5" customHeight="1" outlineLevel="6">
      <c r="A198" s="54" t="s">
        <v>420</v>
      </c>
      <c r="B198" s="19" t="s">
        <v>62</v>
      </c>
      <c r="C198" s="19" t="s">
        <v>419</v>
      </c>
      <c r="D198" s="19" t="s">
        <v>5</v>
      </c>
      <c r="E198" s="19"/>
      <c r="F198" s="87">
        <f>F199</f>
        <v>1200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26" customFormat="1" ht="47.25" outlineLevel="6">
      <c r="A199" s="5" t="s">
        <v>376</v>
      </c>
      <c r="B199" s="6" t="s">
        <v>62</v>
      </c>
      <c r="C199" s="6" t="s">
        <v>419</v>
      </c>
      <c r="D199" s="6" t="s">
        <v>403</v>
      </c>
      <c r="E199" s="6"/>
      <c r="F199" s="88">
        <f>F200</f>
        <v>1200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26" customFormat="1" ht="47.25" outlineLevel="6">
      <c r="A200" s="51" t="s">
        <v>376</v>
      </c>
      <c r="B200" s="52" t="s">
        <v>62</v>
      </c>
      <c r="C200" s="52" t="s">
        <v>419</v>
      </c>
      <c r="D200" s="52" t="s">
        <v>373</v>
      </c>
      <c r="E200" s="52"/>
      <c r="F200" s="89">
        <v>1200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6" customFormat="1" ht="110.25" outlineLevel="6">
      <c r="A201" s="54" t="s">
        <v>418</v>
      </c>
      <c r="B201" s="19" t="s">
        <v>62</v>
      </c>
      <c r="C201" s="19" t="s">
        <v>417</v>
      </c>
      <c r="D201" s="19" t="s">
        <v>5</v>
      </c>
      <c r="E201" s="19"/>
      <c r="F201" s="87">
        <f>F202</f>
        <v>4800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6" customFormat="1" ht="47.25" outlineLevel="6">
      <c r="A202" s="5" t="s">
        <v>376</v>
      </c>
      <c r="B202" s="6" t="s">
        <v>62</v>
      </c>
      <c r="C202" s="6" t="s">
        <v>417</v>
      </c>
      <c r="D202" s="6" t="s">
        <v>403</v>
      </c>
      <c r="E202" s="6"/>
      <c r="F202" s="88">
        <f>F203</f>
        <v>4800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6" customFormat="1" ht="47.25" outlineLevel="6">
      <c r="A203" s="51" t="s">
        <v>376</v>
      </c>
      <c r="B203" s="52" t="s">
        <v>62</v>
      </c>
      <c r="C203" s="52" t="s">
        <v>417</v>
      </c>
      <c r="D203" s="52" t="s">
        <v>373</v>
      </c>
      <c r="E203" s="52"/>
      <c r="F203" s="89">
        <v>4800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6" customFormat="1" ht="31.5" outlineLevel="6">
      <c r="A204" s="8" t="s">
        <v>221</v>
      </c>
      <c r="B204" s="12" t="s">
        <v>62</v>
      </c>
      <c r="C204" s="12" t="s">
        <v>276</v>
      </c>
      <c r="D204" s="12" t="s">
        <v>5</v>
      </c>
      <c r="E204" s="12"/>
      <c r="F204" s="91">
        <f>F205+F213+F208+F211+F219+F216</f>
        <v>26729</v>
      </c>
      <c r="G204" s="13">
        <f aca="true" t="shared" si="26" ref="G204:V204">G205</f>
        <v>0</v>
      </c>
      <c r="H204" s="13">
        <f t="shared" si="26"/>
        <v>0</v>
      </c>
      <c r="I204" s="13">
        <f t="shared" si="26"/>
        <v>0</v>
      </c>
      <c r="J204" s="13">
        <f t="shared" si="26"/>
        <v>0</v>
      </c>
      <c r="K204" s="13">
        <f t="shared" si="26"/>
        <v>0</v>
      </c>
      <c r="L204" s="13">
        <f t="shared" si="26"/>
        <v>0</v>
      </c>
      <c r="M204" s="13">
        <f t="shared" si="26"/>
        <v>0</v>
      </c>
      <c r="N204" s="13">
        <f t="shared" si="26"/>
        <v>0</v>
      </c>
      <c r="O204" s="13">
        <f t="shared" si="26"/>
        <v>0</v>
      </c>
      <c r="P204" s="13">
        <f t="shared" si="26"/>
        <v>0</v>
      </c>
      <c r="Q204" s="13">
        <f t="shared" si="26"/>
        <v>0</v>
      </c>
      <c r="R204" s="13">
        <f t="shared" si="26"/>
        <v>0</v>
      </c>
      <c r="S204" s="13">
        <f t="shared" si="26"/>
        <v>0</v>
      </c>
      <c r="T204" s="13">
        <f t="shared" si="26"/>
        <v>0</v>
      </c>
      <c r="U204" s="13">
        <f t="shared" si="26"/>
        <v>0</v>
      </c>
      <c r="V204" s="13">
        <f t="shared" si="26"/>
        <v>0</v>
      </c>
    </row>
    <row r="205" spans="1:22" s="26" customFormat="1" ht="51.75" customHeight="1" outlineLevel="6">
      <c r="A205" s="54" t="s">
        <v>150</v>
      </c>
      <c r="B205" s="19" t="s">
        <v>62</v>
      </c>
      <c r="C205" s="19" t="s">
        <v>277</v>
      </c>
      <c r="D205" s="19" t="s">
        <v>5</v>
      </c>
      <c r="E205" s="19"/>
      <c r="F205" s="87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15.75" outlineLevel="6">
      <c r="A206" s="5" t="s">
        <v>96</v>
      </c>
      <c r="B206" s="6" t="s">
        <v>62</v>
      </c>
      <c r="C206" s="6" t="s">
        <v>277</v>
      </c>
      <c r="D206" s="6" t="s">
        <v>97</v>
      </c>
      <c r="E206" s="6"/>
      <c r="F206" s="88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6" customFormat="1" ht="31.5" outlineLevel="6">
      <c r="A207" s="51" t="s">
        <v>98</v>
      </c>
      <c r="B207" s="52" t="s">
        <v>62</v>
      </c>
      <c r="C207" s="52" t="s">
        <v>277</v>
      </c>
      <c r="D207" s="52" t="s">
        <v>99</v>
      </c>
      <c r="E207" s="52"/>
      <c r="F207" s="89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6" customFormat="1" ht="49.5" customHeight="1" outlineLevel="6">
      <c r="A208" s="54" t="s">
        <v>213</v>
      </c>
      <c r="B208" s="19" t="s">
        <v>62</v>
      </c>
      <c r="C208" s="19" t="s">
        <v>278</v>
      </c>
      <c r="D208" s="19" t="s">
        <v>5</v>
      </c>
      <c r="E208" s="19"/>
      <c r="F208" s="87">
        <f>F209</f>
        <v>4342.947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15.75" outlineLevel="6">
      <c r="A209" s="5" t="s">
        <v>96</v>
      </c>
      <c r="B209" s="6" t="s">
        <v>62</v>
      </c>
      <c r="C209" s="6" t="s">
        <v>278</v>
      </c>
      <c r="D209" s="6" t="s">
        <v>97</v>
      </c>
      <c r="E209" s="6"/>
      <c r="F209" s="88">
        <f>F210</f>
        <v>4342.947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31.5" outlineLevel="6">
      <c r="A210" s="51" t="s">
        <v>98</v>
      </c>
      <c r="B210" s="52" t="s">
        <v>62</v>
      </c>
      <c r="C210" s="52" t="s">
        <v>278</v>
      </c>
      <c r="D210" s="52" t="s">
        <v>99</v>
      </c>
      <c r="E210" s="52"/>
      <c r="F210" s="89">
        <v>4342.947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63" outlineLevel="6">
      <c r="A211" s="54" t="s">
        <v>214</v>
      </c>
      <c r="B211" s="19" t="s">
        <v>62</v>
      </c>
      <c r="C211" s="19" t="s">
        <v>279</v>
      </c>
      <c r="D211" s="19" t="s">
        <v>5</v>
      </c>
      <c r="E211" s="19"/>
      <c r="F211" s="87">
        <f>F212</f>
        <v>6881.048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15.75" outlineLevel="6">
      <c r="A212" s="51" t="s">
        <v>118</v>
      </c>
      <c r="B212" s="52" t="s">
        <v>62</v>
      </c>
      <c r="C212" s="52" t="s">
        <v>279</v>
      </c>
      <c r="D212" s="52" t="s">
        <v>117</v>
      </c>
      <c r="E212" s="52"/>
      <c r="F212" s="89">
        <v>6881.048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31.5" outlineLevel="6">
      <c r="A213" s="90" t="s">
        <v>201</v>
      </c>
      <c r="B213" s="19" t="s">
        <v>62</v>
      </c>
      <c r="C213" s="19" t="s">
        <v>280</v>
      </c>
      <c r="D213" s="19" t="s">
        <v>5</v>
      </c>
      <c r="E213" s="19"/>
      <c r="F213" s="87">
        <f>F214+F215</f>
        <v>3101.005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31.5" outlineLevel="6">
      <c r="A214" s="51" t="s">
        <v>98</v>
      </c>
      <c r="B214" s="108" t="s">
        <v>62</v>
      </c>
      <c r="C214" s="108" t="s">
        <v>280</v>
      </c>
      <c r="D214" s="108" t="s">
        <v>99</v>
      </c>
      <c r="E214" s="108"/>
      <c r="F214" s="109">
        <v>2698.265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15.75" outlineLevel="6">
      <c r="A215" s="51" t="s">
        <v>118</v>
      </c>
      <c r="B215" s="52" t="s">
        <v>62</v>
      </c>
      <c r="C215" s="52" t="s">
        <v>280</v>
      </c>
      <c r="D215" s="52" t="s">
        <v>117</v>
      </c>
      <c r="E215" s="52"/>
      <c r="F215" s="89">
        <v>402.74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63" outlineLevel="6">
      <c r="A216" s="90" t="s">
        <v>371</v>
      </c>
      <c r="B216" s="19" t="s">
        <v>62</v>
      </c>
      <c r="C216" s="19" t="s">
        <v>280</v>
      </c>
      <c r="D216" s="19" t="s">
        <v>5</v>
      </c>
      <c r="E216" s="19"/>
      <c r="F216" s="87">
        <f>F217+F218</f>
        <v>12404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31.5" outlineLevel="6">
      <c r="A217" s="51" t="s">
        <v>98</v>
      </c>
      <c r="B217" s="52" t="s">
        <v>62</v>
      </c>
      <c r="C217" s="98" t="s">
        <v>280</v>
      </c>
      <c r="D217" s="52" t="s">
        <v>99</v>
      </c>
      <c r="E217" s="52"/>
      <c r="F217" s="89">
        <v>10793.046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15.75" outlineLevel="6">
      <c r="A218" s="51" t="s">
        <v>118</v>
      </c>
      <c r="B218" s="52" t="s">
        <v>62</v>
      </c>
      <c r="C218" s="98" t="s">
        <v>280</v>
      </c>
      <c r="D218" s="52" t="s">
        <v>117</v>
      </c>
      <c r="E218" s="52"/>
      <c r="F218" s="89">
        <v>1610.954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66.75" customHeight="1" outlineLevel="6">
      <c r="A219" s="90" t="s">
        <v>371</v>
      </c>
      <c r="B219" s="19" t="s">
        <v>62</v>
      </c>
      <c r="C219" s="19" t="s">
        <v>370</v>
      </c>
      <c r="D219" s="19" t="s">
        <v>5</v>
      </c>
      <c r="E219" s="19"/>
      <c r="F219" s="87">
        <f>F220</f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15.75" outlineLevel="6">
      <c r="A220" s="5" t="s">
        <v>96</v>
      </c>
      <c r="B220" s="6" t="s">
        <v>62</v>
      </c>
      <c r="C220" s="6" t="s">
        <v>370</v>
      </c>
      <c r="D220" s="6" t="s">
        <v>97</v>
      </c>
      <c r="E220" s="6"/>
      <c r="F220" s="88">
        <f>F221</f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31.5" outlineLevel="6">
      <c r="A221" s="51" t="s">
        <v>98</v>
      </c>
      <c r="B221" s="52" t="s">
        <v>62</v>
      </c>
      <c r="C221" s="98" t="s">
        <v>370</v>
      </c>
      <c r="D221" s="52" t="s">
        <v>99</v>
      </c>
      <c r="E221" s="52"/>
      <c r="F221" s="89">
        <v>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6" customFormat="1" ht="15.75" outlineLevel="3">
      <c r="A222" s="8" t="s">
        <v>35</v>
      </c>
      <c r="B222" s="9" t="s">
        <v>11</v>
      </c>
      <c r="C222" s="9" t="s">
        <v>250</v>
      </c>
      <c r="D222" s="9" t="s">
        <v>5</v>
      </c>
      <c r="E222" s="9"/>
      <c r="F222" s="86">
        <f>F223</f>
        <v>100</v>
      </c>
      <c r="G222" s="10" t="e">
        <f>#REF!+#REF!+G223+#REF!</f>
        <v>#REF!</v>
      </c>
      <c r="H222" s="10" t="e">
        <f>#REF!+#REF!+H223+#REF!</f>
        <v>#REF!</v>
      </c>
      <c r="I222" s="10" t="e">
        <f>#REF!+#REF!+I223+#REF!</f>
        <v>#REF!</v>
      </c>
      <c r="J222" s="10" t="e">
        <f>#REF!+#REF!+J223+#REF!</f>
        <v>#REF!</v>
      </c>
      <c r="K222" s="10" t="e">
        <f>#REF!+#REF!+K223+#REF!</f>
        <v>#REF!</v>
      </c>
      <c r="L222" s="10" t="e">
        <f>#REF!+#REF!+L223+#REF!</f>
        <v>#REF!</v>
      </c>
      <c r="M222" s="10" t="e">
        <f>#REF!+#REF!+M223+#REF!</f>
        <v>#REF!</v>
      </c>
      <c r="N222" s="10" t="e">
        <f>#REF!+#REF!+N223+#REF!</f>
        <v>#REF!</v>
      </c>
      <c r="O222" s="10" t="e">
        <f>#REF!+#REF!+O223+#REF!</f>
        <v>#REF!</v>
      </c>
      <c r="P222" s="10" t="e">
        <f>#REF!+#REF!+P223+#REF!</f>
        <v>#REF!</v>
      </c>
      <c r="Q222" s="10" t="e">
        <f>#REF!+#REF!+Q223+#REF!</f>
        <v>#REF!</v>
      </c>
      <c r="R222" s="10" t="e">
        <f>#REF!+#REF!+R223+#REF!</f>
        <v>#REF!</v>
      </c>
      <c r="S222" s="10" t="e">
        <f>#REF!+#REF!+S223+#REF!</f>
        <v>#REF!</v>
      </c>
      <c r="T222" s="10" t="e">
        <f>#REF!+#REF!+T223+#REF!</f>
        <v>#REF!</v>
      </c>
      <c r="U222" s="10" t="e">
        <f>#REF!+#REF!+U223+#REF!</f>
        <v>#REF!</v>
      </c>
      <c r="V222" s="10" t="e">
        <f>#REF!+#REF!+V223+#REF!</f>
        <v>#REF!</v>
      </c>
    </row>
    <row r="223" spans="1:22" s="26" customFormat="1" ht="15.75" outlineLevel="5">
      <c r="A223" s="14" t="s">
        <v>143</v>
      </c>
      <c r="B223" s="9" t="s">
        <v>11</v>
      </c>
      <c r="C223" s="9" t="s">
        <v>250</v>
      </c>
      <c r="D223" s="9" t="s">
        <v>5</v>
      </c>
      <c r="E223" s="9"/>
      <c r="F223" s="86">
        <f>F224+F230+F234</f>
        <v>100</v>
      </c>
      <c r="G223" s="10" t="e">
        <f>#REF!</f>
        <v>#REF!</v>
      </c>
      <c r="H223" s="10" t="e">
        <f>#REF!</f>
        <v>#REF!</v>
      </c>
      <c r="I223" s="10" t="e">
        <f>#REF!</f>
        <v>#REF!</v>
      </c>
      <c r="J223" s="10" t="e">
        <f>#REF!</f>
        <v>#REF!</v>
      </c>
      <c r="K223" s="10" t="e">
        <f>#REF!</f>
        <v>#REF!</v>
      </c>
      <c r="L223" s="10" t="e">
        <f>#REF!</f>
        <v>#REF!</v>
      </c>
      <c r="M223" s="10" t="e">
        <f>#REF!</f>
        <v>#REF!</v>
      </c>
      <c r="N223" s="10" t="e">
        <f>#REF!</f>
        <v>#REF!</v>
      </c>
      <c r="O223" s="10" t="e">
        <f>#REF!</f>
        <v>#REF!</v>
      </c>
      <c r="P223" s="10" t="e">
        <f>#REF!</f>
        <v>#REF!</v>
      </c>
      <c r="Q223" s="10" t="e">
        <f>#REF!</f>
        <v>#REF!</v>
      </c>
      <c r="R223" s="10" t="e">
        <f>#REF!</f>
        <v>#REF!</v>
      </c>
      <c r="S223" s="10" t="e">
        <f>#REF!</f>
        <v>#REF!</v>
      </c>
      <c r="T223" s="10" t="e">
        <f>#REF!</f>
        <v>#REF!</v>
      </c>
      <c r="U223" s="10" t="e">
        <f>#REF!</f>
        <v>#REF!</v>
      </c>
      <c r="V223" s="10" t="e">
        <f>#REF!</f>
        <v>#REF!</v>
      </c>
    </row>
    <row r="224" spans="1:22" s="26" customFormat="1" ht="33" customHeight="1" outlineLevel="5">
      <c r="A224" s="54" t="s">
        <v>222</v>
      </c>
      <c r="B224" s="19" t="s">
        <v>11</v>
      </c>
      <c r="C224" s="19" t="s">
        <v>282</v>
      </c>
      <c r="D224" s="19" t="s">
        <v>5</v>
      </c>
      <c r="E224" s="19"/>
      <c r="F224" s="87">
        <f>F225+F228</f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6" customFormat="1" ht="53.25" customHeight="1" outlineLevel="5">
      <c r="A225" s="5" t="s">
        <v>151</v>
      </c>
      <c r="B225" s="6" t="s">
        <v>11</v>
      </c>
      <c r="C225" s="6" t="s">
        <v>283</v>
      </c>
      <c r="D225" s="6" t="s">
        <v>5</v>
      </c>
      <c r="E225" s="6"/>
      <c r="F225" s="88">
        <f>F226</f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6" customFormat="1" ht="15.75" outlineLevel="5">
      <c r="A226" s="51" t="s">
        <v>96</v>
      </c>
      <c r="B226" s="52" t="s">
        <v>11</v>
      </c>
      <c r="C226" s="52" t="s">
        <v>283</v>
      </c>
      <c r="D226" s="52" t="s">
        <v>97</v>
      </c>
      <c r="E226" s="52"/>
      <c r="F226" s="89">
        <f>F227</f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6" customFormat="1" ht="31.5" outlineLevel="5">
      <c r="A227" s="51" t="s">
        <v>98</v>
      </c>
      <c r="B227" s="52" t="s">
        <v>11</v>
      </c>
      <c r="C227" s="52" t="s">
        <v>283</v>
      </c>
      <c r="D227" s="52" t="s">
        <v>99</v>
      </c>
      <c r="E227" s="52"/>
      <c r="F227" s="89"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6" customFormat="1" ht="31.5" outlineLevel="5">
      <c r="A228" s="5" t="s">
        <v>152</v>
      </c>
      <c r="B228" s="6" t="s">
        <v>11</v>
      </c>
      <c r="C228" s="6" t="s">
        <v>394</v>
      </c>
      <c r="D228" s="6" t="s">
        <v>5</v>
      </c>
      <c r="E228" s="6"/>
      <c r="F228" s="88">
        <f>F229</f>
        <v>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6" customFormat="1" ht="94.5" outlineLevel="5">
      <c r="A229" s="99" t="s">
        <v>372</v>
      </c>
      <c r="B229" s="98" t="s">
        <v>11</v>
      </c>
      <c r="C229" s="98" t="s">
        <v>394</v>
      </c>
      <c r="D229" s="98" t="s">
        <v>364</v>
      </c>
      <c r="E229" s="98"/>
      <c r="F229" s="100">
        <v>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6" customFormat="1" ht="31.5" outlineLevel="5">
      <c r="A230" s="54" t="s">
        <v>395</v>
      </c>
      <c r="B230" s="19" t="s">
        <v>11</v>
      </c>
      <c r="C230" s="19" t="s">
        <v>281</v>
      </c>
      <c r="D230" s="19" t="s">
        <v>5</v>
      </c>
      <c r="E230" s="19"/>
      <c r="F230" s="20">
        <f>F231</f>
        <v>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6" customFormat="1" ht="47.25" outlineLevel="5">
      <c r="A231" s="5" t="s">
        <v>153</v>
      </c>
      <c r="B231" s="6" t="s">
        <v>11</v>
      </c>
      <c r="C231" s="6" t="s">
        <v>284</v>
      </c>
      <c r="D231" s="6" t="s">
        <v>5</v>
      </c>
      <c r="E231" s="6"/>
      <c r="F231" s="7">
        <f>F232</f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6" customFormat="1" ht="15.75" outlineLevel="5">
      <c r="A232" s="51" t="s">
        <v>96</v>
      </c>
      <c r="B232" s="52" t="s">
        <v>11</v>
      </c>
      <c r="C232" s="52" t="s">
        <v>284</v>
      </c>
      <c r="D232" s="52" t="s">
        <v>97</v>
      </c>
      <c r="E232" s="52"/>
      <c r="F232" s="53">
        <f>F233</f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6" customFormat="1" ht="31.5" outlineLevel="5">
      <c r="A233" s="51" t="s">
        <v>98</v>
      </c>
      <c r="B233" s="52" t="s">
        <v>11</v>
      </c>
      <c r="C233" s="52" t="s">
        <v>284</v>
      </c>
      <c r="D233" s="52" t="s">
        <v>99</v>
      </c>
      <c r="E233" s="52"/>
      <c r="F233" s="53"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6" customFormat="1" ht="47.25" outlineLevel="5">
      <c r="A234" s="54" t="s">
        <v>389</v>
      </c>
      <c r="B234" s="19" t="s">
        <v>71</v>
      </c>
      <c r="C234" s="19" t="s">
        <v>390</v>
      </c>
      <c r="D234" s="19" t="s">
        <v>5</v>
      </c>
      <c r="E234" s="52"/>
      <c r="F234" s="87">
        <f>F235</f>
        <v>100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6" customFormat="1" ht="15.75" outlineLevel="5">
      <c r="A235" s="5" t="s">
        <v>96</v>
      </c>
      <c r="B235" s="6" t="s">
        <v>71</v>
      </c>
      <c r="C235" s="6" t="s">
        <v>391</v>
      </c>
      <c r="D235" s="6" t="s">
        <v>97</v>
      </c>
      <c r="E235" s="52"/>
      <c r="F235" s="88">
        <f>F236</f>
        <v>100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6" customFormat="1" ht="31.5" outlineLevel="5">
      <c r="A236" s="60" t="s">
        <v>98</v>
      </c>
      <c r="B236" s="52" t="s">
        <v>71</v>
      </c>
      <c r="C236" s="52" t="s">
        <v>391</v>
      </c>
      <c r="D236" s="52" t="s">
        <v>99</v>
      </c>
      <c r="E236" s="52"/>
      <c r="F236" s="89">
        <v>100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6" customFormat="1" ht="18.75" outlineLevel="6">
      <c r="A237" s="16" t="s">
        <v>64</v>
      </c>
      <c r="B237" s="32" t="s">
        <v>55</v>
      </c>
      <c r="C237" s="32" t="s">
        <v>250</v>
      </c>
      <c r="D237" s="32" t="s">
        <v>5</v>
      </c>
      <c r="E237" s="32"/>
      <c r="F237" s="93">
        <f>F273+F238+F249</f>
        <v>24626.388</v>
      </c>
      <c r="G237" s="18" t="e">
        <f>#REF!+G273</f>
        <v>#REF!</v>
      </c>
      <c r="H237" s="18" t="e">
        <f>#REF!+H273</f>
        <v>#REF!</v>
      </c>
      <c r="I237" s="18" t="e">
        <f>#REF!+I273</f>
        <v>#REF!</v>
      </c>
      <c r="J237" s="18" t="e">
        <f>#REF!+J273</f>
        <v>#REF!</v>
      </c>
      <c r="K237" s="18" t="e">
        <f>#REF!+K273</f>
        <v>#REF!</v>
      </c>
      <c r="L237" s="18" t="e">
        <f>#REF!+L273</f>
        <v>#REF!</v>
      </c>
      <c r="M237" s="18" t="e">
        <f>#REF!+M273</f>
        <v>#REF!</v>
      </c>
      <c r="N237" s="18" t="e">
        <f>#REF!+N273</f>
        <v>#REF!</v>
      </c>
      <c r="O237" s="18" t="e">
        <f>#REF!+O273</f>
        <v>#REF!</v>
      </c>
      <c r="P237" s="18" t="e">
        <f>#REF!+P273</f>
        <v>#REF!</v>
      </c>
      <c r="Q237" s="18" t="e">
        <f>#REF!+Q273</f>
        <v>#REF!</v>
      </c>
      <c r="R237" s="18" t="e">
        <f>#REF!+R273</f>
        <v>#REF!</v>
      </c>
      <c r="S237" s="18" t="e">
        <f>#REF!+S273</f>
        <v>#REF!</v>
      </c>
      <c r="T237" s="18" t="e">
        <f>#REF!+T273</f>
        <v>#REF!</v>
      </c>
      <c r="U237" s="18" t="e">
        <f>#REF!+U273</f>
        <v>#REF!</v>
      </c>
      <c r="V237" s="18" t="e">
        <f>#REF!+V273</f>
        <v>#REF!</v>
      </c>
    </row>
    <row r="238" spans="1:22" s="26" customFormat="1" ht="18.75" outlineLevel="6">
      <c r="A238" s="74" t="s">
        <v>212</v>
      </c>
      <c r="B238" s="9" t="s">
        <v>210</v>
      </c>
      <c r="C238" s="9" t="s">
        <v>250</v>
      </c>
      <c r="D238" s="9" t="s">
        <v>5</v>
      </c>
      <c r="E238" s="9"/>
      <c r="F238" s="86">
        <f>F239+F244</f>
        <v>6604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6" customFormat="1" ht="31.5" outlineLevel="6">
      <c r="A239" s="22" t="s">
        <v>134</v>
      </c>
      <c r="B239" s="9" t="s">
        <v>210</v>
      </c>
      <c r="C239" s="9" t="s">
        <v>251</v>
      </c>
      <c r="D239" s="9" t="s">
        <v>5</v>
      </c>
      <c r="E239" s="9"/>
      <c r="F239" s="86">
        <f>F240</f>
        <v>834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6" customFormat="1" ht="31.5" outlineLevel="6">
      <c r="A240" s="22" t="s">
        <v>136</v>
      </c>
      <c r="B240" s="9" t="s">
        <v>210</v>
      </c>
      <c r="C240" s="9" t="s">
        <v>252</v>
      </c>
      <c r="D240" s="9" t="s">
        <v>5</v>
      </c>
      <c r="E240" s="9"/>
      <c r="F240" s="86">
        <f>F241</f>
        <v>834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6" customFormat="1" ht="18.75" outlineLevel="6">
      <c r="A241" s="92" t="s">
        <v>211</v>
      </c>
      <c r="B241" s="19" t="s">
        <v>210</v>
      </c>
      <c r="C241" s="19" t="s">
        <v>285</v>
      </c>
      <c r="D241" s="19" t="s">
        <v>5</v>
      </c>
      <c r="E241" s="19"/>
      <c r="F241" s="87">
        <f>F242</f>
        <v>834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6" customFormat="1" ht="20.25" customHeight="1" outlineLevel="6">
      <c r="A242" s="5" t="s">
        <v>96</v>
      </c>
      <c r="B242" s="6" t="s">
        <v>210</v>
      </c>
      <c r="C242" s="6" t="s">
        <v>285</v>
      </c>
      <c r="D242" s="6" t="s">
        <v>97</v>
      </c>
      <c r="E242" s="6"/>
      <c r="F242" s="88">
        <f>F243</f>
        <v>834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6" customFormat="1" ht="31.5" outlineLevel="6">
      <c r="A243" s="51" t="s">
        <v>98</v>
      </c>
      <c r="B243" s="52" t="s">
        <v>210</v>
      </c>
      <c r="C243" s="52" t="s">
        <v>285</v>
      </c>
      <c r="D243" s="52" t="s">
        <v>99</v>
      </c>
      <c r="E243" s="52"/>
      <c r="F243" s="89">
        <v>834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6" customFormat="1" ht="15.75" outlineLevel="6">
      <c r="A244" s="14" t="s">
        <v>143</v>
      </c>
      <c r="B244" s="12" t="s">
        <v>210</v>
      </c>
      <c r="C244" s="12" t="s">
        <v>250</v>
      </c>
      <c r="D244" s="12" t="s">
        <v>5</v>
      </c>
      <c r="E244" s="12"/>
      <c r="F244" s="13">
        <f>F245</f>
        <v>5770</v>
      </c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26" customFormat="1" ht="31.5" outlineLevel="6">
      <c r="A245" s="68" t="s">
        <v>396</v>
      </c>
      <c r="B245" s="66" t="s">
        <v>210</v>
      </c>
      <c r="C245" s="66" t="s">
        <v>399</v>
      </c>
      <c r="D245" s="66" t="s">
        <v>5</v>
      </c>
      <c r="E245" s="66"/>
      <c r="F245" s="67">
        <f>F246</f>
        <v>5770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26" customFormat="1" ht="33.75" customHeight="1" outlineLevel="6">
      <c r="A246" s="5" t="s">
        <v>400</v>
      </c>
      <c r="B246" s="6" t="s">
        <v>210</v>
      </c>
      <c r="C246" s="6" t="s">
        <v>398</v>
      </c>
      <c r="D246" s="6" t="s">
        <v>5</v>
      </c>
      <c r="E246" s="12"/>
      <c r="F246" s="7">
        <f>F247</f>
        <v>5770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26" customFormat="1" ht="15.75" outlineLevel="6">
      <c r="A247" s="51" t="s">
        <v>96</v>
      </c>
      <c r="B247" s="52" t="s">
        <v>210</v>
      </c>
      <c r="C247" s="52" t="s">
        <v>398</v>
      </c>
      <c r="D247" s="52" t="s">
        <v>97</v>
      </c>
      <c r="E247" s="12"/>
      <c r="F247" s="53">
        <f>F248</f>
        <v>5770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26" customFormat="1" ht="31.5" outlineLevel="6">
      <c r="A248" s="51" t="s">
        <v>98</v>
      </c>
      <c r="B248" s="52" t="s">
        <v>210</v>
      </c>
      <c r="C248" s="52" t="s">
        <v>398</v>
      </c>
      <c r="D248" s="52" t="s">
        <v>99</v>
      </c>
      <c r="E248" s="12"/>
      <c r="F248" s="53">
        <v>5770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26" customFormat="1" ht="18.75" outlineLevel="6">
      <c r="A249" s="74" t="s">
        <v>238</v>
      </c>
      <c r="B249" s="9" t="s">
        <v>239</v>
      </c>
      <c r="C249" s="9" t="s">
        <v>250</v>
      </c>
      <c r="D249" s="9" t="s">
        <v>5</v>
      </c>
      <c r="E249" s="52"/>
      <c r="F249" s="86">
        <f>F250</f>
        <v>18006.666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6" customFormat="1" ht="18.75" outlineLevel="6">
      <c r="A250" s="14" t="s">
        <v>154</v>
      </c>
      <c r="B250" s="9" t="s">
        <v>239</v>
      </c>
      <c r="C250" s="9" t="s">
        <v>250</v>
      </c>
      <c r="D250" s="9" t="s">
        <v>5</v>
      </c>
      <c r="E250" s="52"/>
      <c r="F250" s="86">
        <f>F251</f>
        <v>18006.666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6" customFormat="1" ht="31.5" outlineLevel="6">
      <c r="A251" s="54" t="s">
        <v>223</v>
      </c>
      <c r="B251" s="19" t="s">
        <v>239</v>
      </c>
      <c r="C251" s="19" t="s">
        <v>286</v>
      </c>
      <c r="D251" s="19" t="s">
        <v>5</v>
      </c>
      <c r="E251" s="19"/>
      <c r="F251" s="87">
        <f>F258+F252+F261+F264+F267+F270</f>
        <v>18006.666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6" customFormat="1" ht="47.25" outlineLevel="6">
      <c r="A252" s="5" t="s">
        <v>208</v>
      </c>
      <c r="B252" s="6" t="s">
        <v>239</v>
      </c>
      <c r="C252" s="6" t="s">
        <v>287</v>
      </c>
      <c r="D252" s="6" t="s">
        <v>5</v>
      </c>
      <c r="E252" s="6"/>
      <c r="F252" s="88">
        <f>F253+F256</f>
        <v>7301.842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6" customFormat="1" ht="18.75" outlineLevel="6">
      <c r="A253" s="51" t="s">
        <v>96</v>
      </c>
      <c r="B253" s="52" t="s">
        <v>239</v>
      </c>
      <c r="C253" s="52" t="s">
        <v>287</v>
      </c>
      <c r="D253" s="52" t="s">
        <v>97</v>
      </c>
      <c r="E253" s="52"/>
      <c r="F253" s="89">
        <f>F255+F254</f>
        <v>173.842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6" customFormat="1" ht="31.5" outlineLevel="6">
      <c r="A254" s="51" t="s">
        <v>357</v>
      </c>
      <c r="B254" s="52" t="s">
        <v>239</v>
      </c>
      <c r="C254" s="52" t="s">
        <v>287</v>
      </c>
      <c r="D254" s="52" t="s">
        <v>358</v>
      </c>
      <c r="E254" s="52"/>
      <c r="F254" s="89">
        <v>0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6" customFormat="1" ht="31.5" outlineLevel="6">
      <c r="A255" s="51" t="s">
        <v>98</v>
      </c>
      <c r="B255" s="52" t="s">
        <v>239</v>
      </c>
      <c r="C255" s="52" t="s">
        <v>287</v>
      </c>
      <c r="D255" s="52" t="s">
        <v>99</v>
      </c>
      <c r="E255" s="52"/>
      <c r="F255" s="89">
        <v>173.842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6" customFormat="1" ht="18.75" outlineLevel="6">
      <c r="A256" s="51" t="s">
        <v>375</v>
      </c>
      <c r="B256" s="52" t="s">
        <v>239</v>
      </c>
      <c r="C256" s="52" t="s">
        <v>287</v>
      </c>
      <c r="D256" s="52" t="s">
        <v>374</v>
      </c>
      <c r="E256" s="52"/>
      <c r="F256" s="89">
        <f>F257</f>
        <v>7128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6" customFormat="1" ht="34.5" customHeight="1" outlineLevel="6">
      <c r="A257" s="51" t="s">
        <v>376</v>
      </c>
      <c r="B257" s="52" t="s">
        <v>239</v>
      </c>
      <c r="C257" s="52" t="s">
        <v>287</v>
      </c>
      <c r="D257" s="52" t="s">
        <v>373</v>
      </c>
      <c r="E257" s="52"/>
      <c r="F257" s="89">
        <v>7128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6" customFormat="1" ht="32.25" customHeight="1" outlineLevel="6">
      <c r="A258" s="5" t="s">
        <v>240</v>
      </c>
      <c r="B258" s="6" t="s">
        <v>239</v>
      </c>
      <c r="C258" s="6" t="s">
        <v>288</v>
      </c>
      <c r="D258" s="6" t="s">
        <v>5</v>
      </c>
      <c r="E258" s="6"/>
      <c r="F258" s="88">
        <f>F259</f>
        <v>600.706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6" customFormat="1" ht="18.75" outlineLevel="6">
      <c r="A259" s="51" t="s">
        <v>96</v>
      </c>
      <c r="B259" s="52" t="s">
        <v>239</v>
      </c>
      <c r="C259" s="52" t="s">
        <v>288</v>
      </c>
      <c r="D259" s="52" t="s">
        <v>97</v>
      </c>
      <c r="E259" s="52"/>
      <c r="F259" s="89">
        <f>F260</f>
        <v>600.706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6" customFormat="1" ht="31.5" outlineLevel="6">
      <c r="A260" s="51" t="s">
        <v>98</v>
      </c>
      <c r="B260" s="52" t="s">
        <v>239</v>
      </c>
      <c r="C260" s="52" t="s">
        <v>288</v>
      </c>
      <c r="D260" s="52" t="s">
        <v>99</v>
      </c>
      <c r="E260" s="52"/>
      <c r="F260" s="89">
        <v>600.706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32.25" customHeight="1" outlineLevel="6">
      <c r="A261" s="5" t="s">
        <v>406</v>
      </c>
      <c r="B261" s="6" t="s">
        <v>239</v>
      </c>
      <c r="C261" s="6" t="s">
        <v>405</v>
      </c>
      <c r="D261" s="6" t="s">
        <v>5</v>
      </c>
      <c r="E261" s="6"/>
      <c r="F261" s="88">
        <f>F262</f>
        <v>827.985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6" customFormat="1" ht="18.75" outlineLevel="6">
      <c r="A262" s="51" t="s">
        <v>96</v>
      </c>
      <c r="B262" s="52" t="s">
        <v>239</v>
      </c>
      <c r="C262" s="52" t="s">
        <v>405</v>
      </c>
      <c r="D262" s="52" t="s">
        <v>97</v>
      </c>
      <c r="E262" s="52"/>
      <c r="F262" s="89">
        <f>F263</f>
        <v>827.985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6" customFormat="1" ht="31.5" outlineLevel="6">
      <c r="A263" s="51" t="s">
        <v>357</v>
      </c>
      <c r="B263" s="52" t="s">
        <v>239</v>
      </c>
      <c r="C263" s="52" t="s">
        <v>405</v>
      </c>
      <c r="D263" s="52" t="s">
        <v>358</v>
      </c>
      <c r="E263" s="52"/>
      <c r="F263" s="89">
        <v>827.985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6" customFormat="1" ht="51.75" customHeight="1" outlineLevel="6">
      <c r="A264" s="5" t="s">
        <v>408</v>
      </c>
      <c r="B264" s="6" t="s">
        <v>239</v>
      </c>
      <c r="C264" s="6" t="s">
        <v>407</v>
      </c>
      <c r="D264" s="6" t="s">
        <v>5</v>
      </c>
      <c r="E264" s="6"/>
      <c r="F264" s="88">
        <f>F265</f>
        <v>3311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6" customFormat="1" ht="18.75" outlineLevel="6">
      <c r="A265" s="51" t="s">
        <v>96</v>
      </c>
      <c r="B265" s="52" t="s">
        <v>239</v>
      </c>
      <c r="C265" s="52" t="s">
        <v>407</v>
      </c>
      <c r="D265" s="52" t="s">
        <v>97</v>
      </c>
      <c r="E265" s="52"/>
      <c r="F265" s="89">
        <f>F266</f>
        <v>3311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6" customFormat="1" ht="31.5" outlineLevel="6">
      <c r="A266" s="51" t="s">
        <v>357</v>
      </c>
      <c r="B266" s="52" t="s">
        <v>239</v>
      </c>
      <c r="C266" s="52" t="s">
        <v>407</v>
      </c>
      <c r="D266" s="52" t="s">
        <v>358</v>
      </c>
      <c r="E266" s="52"/>
      <c r="F266" s="89">
        <v>3311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6" customFormat="1" ht="51" customHeight="1" outlineLevel="6">
      <c r="A267" s="5" t="s">
        <v>424</v>
      </c>
      <c r="B267" s="6" t="s">
        <v>239</v>
      </c>
      <c r="C267" s="6" t="s">
        <v>423</v>
      </c>
      <c r="D267" s="6" t="s">
        <v>5</v>
      </c>
      <c r="E267" s="6"/>
      <c r="F267" s="88">
        <f>F268</f>
        <v>1193.173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6" customFormat="1" ht="18.75" outlineLevel="6">
      <c r="A268" s="51" t="s">
        <v>96</v>
      </c>
      <c r="B268" s="52" t="s">
        <v>239</v>
      </c>
      <c r="C268" s="52" t="s">
        <v>423</v>
      </c>
      <c r="D268" s="52" t="s">
        <v>97</v>
      </c>
      <c r="E268" s="52"/>
      <c r="F268" s="89">
        <f>F269</f>
        <v>1193.173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6" customFormat="1" ht="31.5" outlineLevel="6">
      <c r="A269" s="51" t="s">
        <v>357</v>
      </c>
      <c r="B269" s="52" t="s">
        <v>239</v>
      </c>
      <c r="C269" s="52" t="s">
        <v>423</v>
      </c>
      <c r="D269" s="52" t="s">
        <v>358</v>
      </c>
      <c r="E269" s="52"/>
      <c r="F269" s="89">
        <v>1193.173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6" customFormat="1" ht="51" customHeight="1" outlineLevel="6">
      <c r="A270" s="5" t="s">
        <v>422</v>
      </c>
      <c r="B270" s="6" t="s">
        <v>239</v>
      </c>
      <c r="C270" s="6" t="s">
        <v>421</v>
      </c>
      <c r="D270" s="6" t="s">
        <v>5</v>
      </c>
      <c r="E270" s="6"/>
      <c r="F270" s="88">
        <f>F271</f>
        <v>4771.96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6" customFormat="1" ht="18.75" outlineLevel="6">
      <c r="A271" s="51" t="s">
        <v>96</v>
      </c>
      <c r="B271" s="52" t="s">
        <v>239</v>
      </c>
      <c r="C271" s="52" t="s">
        <v>421</v>
      </c>
      <c r="D271" s="52" t="s">
        <v>97</v>
      </c>
      <c r="E271" s="52"/>
      <c r="F271" s="89">
        <f>F272</f>
        <v>4771.96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6" customFormat="1" ht="31.5" outlineLevel="6">
      <c r="A272" s="51" t="s">
        <v>357</v>
      </c>
      <c r="B272" s="52" t="s">
        <v>239</v>
      </c>
      <c r="C272" s="52" t="s">
        <v>421</v>
      </c>
      <c r="D272" s="52" t="s">
        <v>358</v>
      </c>
      <c r="E272" s="52"/>
      <c r="F272" s="89">
        <v>4771.96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6" customFormat="1" ht="17.25" customHeight="1" outlineLevel="3">
      <c r="A273" s="8" t="s">
        <v>36</v>
      </c>
      <c r="B273" s="9" t="s">
        <v>12</v>
      </c>
      <c r="C273" s="9" t="s">
        <v>250</v>
      </c>
      <c r="D273" s="9" t="s">
        <v>5</v>
      </c>
      <c r="E273" s="9"/>
      <c r="F273" s="86">
        <f>+F274</f>
        <v>15.722</v>
      </c>
      <c r="G273" s="10" t="e">
        <f>#REF!+#REF!</f>
        <v>#REF!</v>
      </c>
      <c r="H273" s="10" t="e">
        <f>#REF!+#REF!</f>
        <v>#REF!</v>
      </c>
      <c r="I273" s="10" t="e">
        <f>#REF!+#REF!</f>
        <v>#REF!</v>
      </c>
      <c r="J273" s="10" t="e">
        <f>#REF!+#REF!</f>
        <v>#REF!</v>
      </c>
      <c r="K273" s="10" t="e">
        <f>#REF!+#REF!</f>
        <v>#REF!</v>
      </c>
      <c r="L273" s="10" t="e">
        <f>#REF!+#REF!</f>
        <v>#REF!</v>
      </c>
      <c r="M273" s="10" t="e">
        <f>#REF!+#REF!</f>
        <v>#REF!</v>
      </c>
      <c r="N273" s="10" t="e">
        <f>#REF!+#REF!</f>
        <v>#REF!</v>
      </c>
      <c r="O273" s="10" t="e">
        <f>#REF!+#REF!</f>
        <v>#REF!</v>
      </c>
      <c r="P273" s="10" t="e">
        <f>#REF!+#REF!</f>
        <v>#REF!</v>
      </c>
      <c r="Q273" s="10" t="e">
        <f>#REF!+#REF!</f>
        <v>#REF!</v>
      </c>
      <c r="R273" s="10" t="e">
        <f>#REF!+#REF!</f>
        <v>#REF!</v>
      </c>
      <c r="S273" s="10" t="e">
        <f>#REF!+#REF!</f>
        <v>#REF!</v>
      </c>
      <c r="T273" s="10" t="e">
        <f>#REF!+#REF!</f>
        <v>#REF!</v>
      </c>
      <c r="U273" s="10" t="e">
        <f>#REF!+#REF!</f>
        <v>#REF!</v>
      </c>
      <c r="V273" s="10" t="e">
        <f>#REF!+#REF!</f>
        <v>#REF!</v>
      </c>
    </row>
    <row r="274" spans="1:22" s="26" customFormat="1" ht="17.25" customHeight="1" outlineLevel="3">
      <c r="A274" s="22" t="s">
        <v>134</v>
      </c>
      <c r="B274" s="9" t="s">
        <v>12</v>
      </c>
      <c r="C274" s="9" t="s">
        <v>251</v>
      </c>
      <c r="D274" s="9" t="s">
        <v>5</v>
      </c>
      <c r="E274" s="9"/>
      <c r="F274" s="86">
        <f>F275</f>
        <v>15.722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6" customFormat="1" ht="17.25" customHeight="1" outlineLevel="3">
      <c r="A275" s="22" t="s">
        <v>136</v>
      </c>
      <c r="B275" s="9" t="s">
        <v>12</v>
      </c>
      <c r="C275" s="9" t="s">
        <v>252</v>
      </c>
      <c r="D275" s="9" t="s">
        <v>5</v>
      </c>
      <c r="E275" s="9"/>
      <c r="F275" s="86">
        <f>F276+F282</f>
        <v>15.722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6" customFormat="1" ht="50.25" customHeight="1" outlineLevel="3">
      <c r="A276" s="68" t="s">
        <v>190</v>
      </c>
      <c r="B276" s="19" t="s">
        <v>12</v>
      </c>
      <c r="C276" s="19" t="s">
        <v>289</v>
      </c>
      <c r="D276" s="19" t="s">
        <v>5</v>
      </c>
      <c r="E276" s="19"/>
      <c r="F276" s="87">
        <f>F277+F280</f>
        <v>0.722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6" customFormat="1" ht="18" customHeight="1" outlineLevel="3">
      <c r="A277" s="5" t="s">
        <v>95</v>
      </c>
      <c r="B277" s="6" t="s">
        <v>12</v>
      </c>
      <c r="C277" s="6" t="s">
        <v>289</v>
      </c>
      <c r="D277" s="6" t="s">
        <v>94</v>
      </c>
      <c r="E277" s="6"/>
      <c r="F277" s="88">
        <f>F278+F279</f>
        <v>0.61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6" customFormat="1" ht="17.25" customHeight="1" outlineLevel="3">
      <c r="A278" s="51" t="s">
        <v>243</v>
      </c>
      <c r="B278" s="52" t="s">
        <v>12</v>
      </c>
      <c r="C278" s="52" t="s">
        <v>289</v>
      </c>
      <c r="D278" s="52" t="s">
        <v>92</v>
      </c>
      <c r="E278" s="52"/>
      <c r="F278" s="89">
        <v>0.47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6" customFormat="1" ht="50.25" customHeight="1" outlineLevel="3">
      <c r="A279" s="51" t="s">
        <v>244</v>
      </c>
      <c r="B279" s="52" t="s">
        <v>12</v>
      </c>
      <c r="C279" s="52" t="s">
        <v>289</v>
      </c>
      <c r="D279" s="52" t="s">
        <v>245</v>
      </c>
      <c r="E279" s="52"/>
      <c r="F279" s="89">
        <v>0.14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6" customFormat="1" ht="17.25" customHeight="1" outlineLevel="3">
      <c r="A280" s="5" t="s">
        <v>96</v>
      </c>
      <c r="B280" s="6" t="s">
        <v>12</v>
      </c>
      <c r="C280" s="6" t="s">
        <v>289</v>
      </c>
      <c r="D280" s="6" t="s">
        <v>97</v>
      </c>
      <c r="E280" s="6"/>
      <c r="F280" s="88">
        <f>F281</f>
        <v>0.112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6" customFormat="1" ht="17.25" customHeight="1" outlineLevel="3">
      <c r="A281" s="51" t="s">
        <v>98</v>
      </c>
      <c r="B281" s="52" t="s">
        <v>12</v>
      </c>
      <c r="C281" s="52" t="s">
        <v>289</v>
      </c>
      <c r="D281" s="52" t="s">
        <v>99</v>
      </c>
      <c r="E281" s="52"/>
      <c r="F281" s="89">
        <v>0.112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6" customFormat="1" ht="17.25" customHeight="1" outlineLevel="3">
      <c r="A282" s="54" t="s">
        <v>209</v>
      </c>
      <c r="B282" s="19" t="s">
        <v>12</v>
      </c>
      <c r="C282" s="19" t="s">
        <v>290</v>
      </c>
      <c r="D282" s="19" t="s">
        <v>5</v>
      </c>
      <c r="E282" s="19"/>
      <c r="F282" s="20">
        <f>F283</f>
        <v>15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6" customFormat="1" ht="17.25" customHeight="1" outlineLevel="3">
      <c r="A283" s="5" t="s">
        <v>96</v>
      </c>
      <c r="B283" s="6" t="s">
        <v>12</v>
      </c>
      <c r="C283" s="6" t="s">
        <v>290</v>
      </c>
      <c r="D283" s="6" t="s">
        <v>97</v>
      </c>
      <c r="E283" s="6"/>
      <c r="F283" s="7">
        <f>F284</f>
        <v>15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6" customFormat="1" ht="17.25" customHeight="1" outlineLevel="3">
      <c r="A284" s="51" t="s">
        <v>98</v>
      </c>
      <c r="B284" s="52" t="s">
        <v>12</v>
      </c>
      <c r="C284" s="52" t="s">
        <v>290</v>
      </c>
      <c r="D284" s="52" t="s">
        <v>99</v>
      </c>
      <c r="E284" s="52"/>
      <c r="F284" s="53">
        <v>15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6" customFormat="1" ht="18.75" outlineLevel="6">
      <c r="A285" s="16" t="s">
        <v>54</v>
      </c>
      <c r="B285" s="17" t="s">
        <v>53</v>
      </c>
      <c r="C285" s="17" t="s">
        <v>250</v>
      </c>
      <c r="D285" s="17" t="s">
        <v>5</v>
      </c>
      <c r="E285" s="17"/>
      <c r="F285" s="85">
        <f>F286+F313+F347+F363+F368+F385</f>
        <v>454260.082</v>
      </c>
      <c r="G285" s="18" t="e">
        <f aca="true" t="shared" si="27" ref="G285:V285">G291+G313+G368+G385</f>
        <v>#REF!</v>
      </c>
      <c r="H285" s="18" t="e">
        <f t="shared" si="27"/>
        <v>#REF!</v>
      </c>
      <c r="I285" s="18" t="e">
        <f t="shared" si="27"/>
        <v>#REF!</v>
      </c>
      <c r="J285" s="18" t="e">
        <f t="shared" si="27"/>
        <v>#REF!</v>
      </c>
      <c r="K285" s="18" t="e">
        <f t="shared" si="27"/>
        <v>#REF!</v>
      </c>
      <c r="L285" s="18" t="e">
        <f t="shared" si="27"/>
        <v>#REF!</v>
      </c>
      <c r="M285" s="18" t="e">
        <f t="shared" si="27"/>
        <v>#REF!</v>
      </c>
      <c r="N285" s="18" t="e">
        <f t="shared" si="27"/>
        <v>#REF!</v>
      </c>
      <c r="O285" s="18" t="e">
        <f t="shared" si="27"/>
        <v>#REF!</v>
      </c>
      <c r="P285" s="18" t="e">
        <f t="shared" si="27"/>
        <v>#REF!</v>
      </c>
      <c r="Q285" s="18" t="e">
        <f t="shared" si="27"/>
        <v>#REF!</v>
      </c>
      <c r="R285" s="18" t="e">
        <f t="shared" si="27"/>
        <v>#REF!</v>
      </c>
      <c r="S285" s="18" t="e">
        <f t="shared" si="27"/>
        <v>#REF!</v>
      </c>
      <c r="T285" s="18" t="e">
        <f t="shared" si="27"/>
        <v>#REF!</v>
      </c>
      <c r="U285" s="18" t="e">
        <f t="shared" si="27"/>
        <v>#REF!</v>
      </c>
      <c r="V285" s="18" t="e">
        <f t="shared" si="27"/>
        <v>#REF!</v>
      </c>
    </row>
    <row r="286" spans="1:22" s="26" customFormat="1" ht="18.75" outlineLevel="6">
      <c r="A286" s="16" t="s">
        <v>44</v>
      </c>
      <c r="B286" s="17" t="s">
        <v>20</v>
      </c>
      <c r="C286" s="17" t="s">
        <v>250</v>
      </c>
      <c r="D286" s="17" t="s">
        <v>5</v>
      </c>
      <c r="E286" s="17"/>
      <c r="F286" s="85">
        <f>F291+F287</f>
        <v>98962.68828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6" customFormat="1" ht="31.5" outlineLevel="6">
      <c r="A287" s="22" t="s">
        <v>134</v>
      </c>
      <c r="B287" s="9" t="s">
        <v>20</v>
      </c>
      <c r="C287" s="9" t="s">
        <v>251</v>
      </c>
      <c r="D287" s="9" t="s">
        <v>5</v>
      </c>
      <c r="E287" s="9"/>
      <c r="F287" s="86">
        <f>F288</f>
        <v>144.80628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6" customFormat="1" ht="31.5" outlineLevel="6">
      <c r="A288" s="22" t="s">
        <v>136</v>
      </c>
      <c r="B288" s="9" t="s">
        <v>20</v>
      </c>
      <c r="C288" s="9" t="s">
        <v>252</v>
      </c>
      <c r="D288" s="9" t="s">
        <v>5</v>
      </c>
      <c r="E288" s="9"/>
      <c r="F288" s="86">
        <f>F289</f>
        <v>144.80628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6" customFormat="1" ht="31.5" outlineLevel="6">
      <c r="A289" s="54" t="s">
        <v>383</v>
      </c>
      <c r="B289" s="19" t="s">
        <v>20</v>
      </c>
      <c r="C289" s="19" t="s">
        <v>256</v>
      </c>
      <c r="D289" s="19" t="s">
        <v>5</v>
      </c>
      <c r="E289" s="19"/>
      <c r="F289" s="87">
        <f>F290</f>
        <v>144.80628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6" customFormat="1" ht="18.75" outlineLevel="6">
      <c r="A290" s="5" t="s">
        <v>138</v>
      </c>
      <c r="B290" s="6" t="s">
        <v>20</v>
      </c>
      <c r="C290" s="6" t="s">
        <v>256</v>
      </c>
      <c r="D290" s="6" t="s">
        <v>85</v>
      </c>
      <c r="E290" s="6"/>
      <c r="F290" s="88">
        <v>144.80628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6" customFormat="1" ht="15.75" outlineLevel="6">
      <c r="A291" s="74" t="s">
        <v>224</v>
      </c>
      <c r="B291" s="9" t="s">
        <v>20</v>
      </c>
      <c r="C291" s="9" t="s">
        <v>291</v>
      </c>
      <c r="D291" s="9" t="s">
        <v>5</v>
      </c>
      <c r="E291" s="9"/>
      <c r="F291" s="86">
        <f>F292+F305+F309</f>
        <v>98817.882</v>
      </c>
      <c r="G291" s="10">
        <f aca="true" t="shared" si="28" ref="G291:V291">G292</f>
        <v>0</v>
      </c>
      <c r="H291" s="10">
        <f t="shared" si="28"/>
        <v>0</v>
      </c>
      <c r="I291" s="10">
        <f t="shared" si="28"/>
        <v>0</v>
      </c>
      <c r="J291" s="10">
        <f t="shared" si="28"/>
        <v>0</v>
      </c>
      <c r="K291" s="10">
        <f t="shared" si="28"/>
        <v>0</v>
      </c>
      <c r="L291" s="10">
        <f t="shared" si="28"/>
        <v>0</v>
      </c>
      <c r="M291" s="10">
        <f t="shared" si="28"/>
        <v>0</v>
      </c>
      <c r="N291" s="10">
        <f t="shared" si="28"/>
        <v>0</v>
      </c>
      <c r="O291" s="10">
        <f t="shared" si="28"/>
        <v>0</v>
      </c>
      <c r="P291" s="10">
        <f t="shared" si="28"/>
        <v>0</v>
      </c>
      <c r="Q291" s="10">
        <f t="shared" si="28"/>
        <v>0</v>
      </c>
      <c r="R291" s="10">
        <f t="shared" si="28"/>
        <v>0</v>
      </c>
      <c r="S291" s="10">
        <f t="shared" si="28"/>
        <v>0</v>
      </c>
      <c r="T291" s="10">
        <f t="shared" si="28"/>
        <v>0</v>
      </c>
      <c r="U291" s="10">
        <f t="shared" si="28"/>
        <v>0</v>
      </c>
      <c r="V291" s="10">
        <f t="shared" si="28"/>
        <v>0</v>
      </c>
    </row>
    <row r="292" spans="1:22" s="26" customFormat="1" ht="19.5" customHeight="1" outlineLevel="6">
      <c r="A292" s="74" t="s">
        <v>155</v>
      </c>
      <c r="B292" s="12" t="s">
        <v>20</v>
      </c>
      <c r="C292" s="12" t="s">
        <v>292</v>
      </c>
      <c r="D292" s="12" t="s">
        <v>5</v>
      </c>
      <c r="E292" s="12"/>
      <c r="F292" s="91">
        <f>F293+F296+F299+F302</f>
        <v>98817.882</v>
      </c>
      <c r="G292" s="13">
        <f aca="true" t="shared" si="29" ref="G292:V292">G293</f>
        <v>0</v>
      </c>
      <c r="H292" s="13">
        <f t="shared" si="29"/>
        <v>0</v>
      </c>
      <c r="I292" s="13">
        <f t="shared" si="29"/>
        <v>0</v>
      </c>
      <c r="J292" s="13">
        <f t="shared" si="29"/>
        <v>0</v>
      </c>
      <c r="K292" s="13">
        <f t="shared" si="29"/>
        <v>0</v>
      </c>
      <c r="L292" s="13">
        <f t="shared" si="29"/>
        <v>0</v>
      </c>
      <c r="M292" s="13">
        <f t="shared" si="29"/>
        <v>0</v>
      </c>
      <c r="N292" s="13">
        <f t="shared" si="29"/>
        <v>0</v>
      </c>
      <c r="O292" s="13">
        <f t="shared" si="29"/>
        <v>0</v>
      </c>
      <c r="P292" s="13">
        <f t="shared" si="29"/>
        <v>0</v>
      </c>
      <c r="Q292" s="13">
        <f t="shared" si="29"/>
        <v>0</v>
      </c>
      <c r="R292" s="13">
        <f t="shared" si="29"/>
        <v>0</v>
      </c>
      <c r="S292" s="13">
        <f t="shared" si="29"/>
        <v>0</v>
      </c>
      <c r="T292" s="13">
        <f t="shared" si="29"/>
        <v>0</v>
      </c>
      <c r="U292" s="13">
        <f t="shared" si="29"/>
        <v>0</v>
      </c>
      <c r="V292" s="13">
        <f t="shared" si="29"/>
        <v>0</v>
      </c>
    </row>
    <row r="293" spans="1:22" s="26" customFormat="1" ht="31.5" outlineLevel="6">
      <c r="A293" s="54" t="s">
        <v>156</v>
      </c>
      <c r="B293" s="19" t="s">
        <v>20</v>
      </c>
      <c r="C293" s="19" t="s">
        <v>293</v>
      </c>
      <c r="D293" s="19" t="s">
        <v>5</v>
      </c>
      <c r="E293" s="19"/>
      <c r="F293" s="87">
        <f>F294</f>
        <v>32000</v>
      </c>
      <c r="G293" s="7">
        <f aca="true" t="shared" si="30" ref="G293:V293">G295</f>
        <v>0</v>
      </c>
      <c r="H293" s="7">
        <f t="shared" si="30"/>
        <v>0</v>
      </c>
      <c r="I293" s="7">
        <f t="shared" si="30"/>
        <v>0</v>
      </c>
      <c r="J293" s="7">
        <f t="shared" si="30"/>
        <v>0</v>
      </c>
      <c r="K293" s="7">
        <f t="shared" si="30"/>
        <v>0</v>
      </c>
      <c r="L293" s="7">
        <f t="shared" si="30"/>
        <v>0</v>
      </c>
      <c r="M293" s="7">
        <f t="shared" si="30"/>
        <v>0</v>
      </c>
      <c r="N293" s="7">
        <f t="shared" si="30"/>
        <v>0</v>
      </c>
      <c r="O293" s="7">
        <f t="shared" si="30"/>
        <v>0</v>
      </c>
      <c r="P293" s="7">
        <f t="shared" si="30"/>
        <v>0</v>
      </c>
      <c r="Q293" s="7">
        <f t="shared" si="30"/>
        <v>0</v>
      </c>
      <c r="R293" s="7">
        <f t="shared" si="30"/>
        <v>0</v>
      </c>
      <c r="S293" s="7">
        <f t="shared" si="30"/>
        <v>0</v>
      </c>
      <c r="T293" s="7">
        <f t="shared" si="30"/>
        <v>0</v>
      </c>
      <c r="U293" s="7">
        <f t="shared" si="30"/>
        <v>0</v>
      </c>
      <c r="V293" s="7">
        <f t="shared" si="30"/>
        <v>0</v>
      </c>
    </row>
    <row r="294" spans="1:22" s="26" customFormat="1" ht="15.75" outlineLevel="6">
      <c r="A294" s="5" t="s">
        <v>119</v>
      </c>
      <c r="B294" s="6" t="s">
        <v>20</v>
      </c>
      <c r="C294" s="6" t="s">
        <v>293</v>
      </c>
      <c r="D294" s="6" t="s">
        <v>120</v>
      </c>
      <c r="E294" s="6"/>
      <c r="F294" s="88">
        <f>F295</f>
        <v>32000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6" customFormat="1" ht="47.25" outlineLevel="6">
      <c r="A295" s="60" t="s">
        <v>199</v>
      </c>
      <c r="B295" s="52" t="s">
        <v>20</v>
      </c>
      <c r="C295" s="52" t="s">
        <v>293</v>
      </c>
      <c r="D295" s="52" t="s">
        <v>85</v>
      </c>
      <c r="E295" s="52"/>
      <c r="F295" s="89">
        <v>32000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6" customFormat="1" ht="63" outlineLevel="6">
      <c r="A296" s="68" t="s">
        <v>158</v>
      </c>
      <c r="B296" s="19" t="s">
        <v>20</v>
      </c>
      <c r="C296" s="19" t="s">
        <v>294</v>
      </c>
      <c r="D296" s="19" t="s">
        <v>5</v>
      </c>
      <c r="E296" s="19"/>
      <c r="F296" s="87">
        <f>F297</f>
        <v>66037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6" customFormat="1" ht="15.75" outlineLevel="6">
      <c r="A297" s="5" t="s">
        <v>119</v>
      </c>
      <c r="B297" s="6" t="s">
        <v>20</v>
      </c>
      <c r="C297" s="6" t="s">
        <v>294</v>
      </c>
      <c r="D297" s="6" t="s">
        <v>120</v>
      </c>
      <c r="E297" s="6"/>
      <c r="F297" s="88">
        <f>F298</f>
        <v>66037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47.25" outlineLevel="6">
      <c r="A298" s="60" t="s">
        <v>199</v>
      </c>
      <c r="B298" s="52" t="s">
        <v>20</v>
      </c>
      <c r="C298" s="52" t="s">
        <v>294</v>
      </c>
      <c r="D298" s="52" t="s">
        <v>85</v>
      </c>
      <c r="E298" s="52"/>
      <c r="F298" s="89">
        <v>66037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31.5" outlineLevel="6">
      <c r="A299" s="75" t="s">
        <v>160</v>
      </c>
      <c r="B299" s="19" t="s">
        <v>20</v>
      </c>
      <c r="C299" s="19" t="s">
        <v>295</v>
      </c>
      <c r="D299" s="19" t="s">
        <v>5</v>
      </c>
      <c r="E299" s="19"/>
      <c r="F299" s="87">
        <f>F300</f>
        <v>494.882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5" t="s">
        <v>119</v>
      </c>
      <c r="B300" s="6" t="s">
        <v>20</v>
      </c>
      <c r="C300" s="6" t="s">
        <v>295</v>
      </c>
      <c r="D300" s="6" t="s">
        <v>120</v>
      </c>
      <c r="E300" s="6"/>
      <c r="F300" s="88">
        <f>F301</f>
        <v>494.882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15.75" outlineLevel="6">
      <c r="A301" s="63" t="s">
        <v>86</v>
      </c>
      <c r="B301" s="52" t="s">
        <v>20</v>
      </c>
      <c r="C301" s="52" t="s">
        <v>295</v>
      </c>
      <c r="D301" s="52" t="s">
        <v>87</v>
      </c>
      <c r="E301" s="52"/>
      <c r="F301" s="89">
        <v>494.882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51" customHeight="1" outlineLevel="6">
      <c r="A302" s="75" t="s">
        <v>410</v>
      </c>
      <c r="B302" s="19" t="s">
        <v>20</v>
      </c>
      <c r="C302" s="19" t="s">
        <v>409</v>
      </c>
      <c r="D302" s="19" t="s">
        <v>5</v>
      </c>
      <c r="E302" s="19"/>
      <c r="F302" s="87">
        <f>F303</f>
        <v>286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15.75" outlineLevel="6">
      <c r="A303" s="5" t="s">
        <v>119</v>
      </c>
      <c r="B303" s="6" t="s">
        <v>20</v>
      </c>
      <c r="C303" s="6" t="s">
        <v>409</v>
      </c>
      <c r="D303" s="6" t="s">
        <v>120</v>
      </c>
      <c r="E303" s="6"/>
      <c r="F303" s="88">
        <f>F304</f>
        <v>286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63" t="s">
        <v>86</v>
      </c>
      <c r="B304" s="52" t="s">
        <v>20</v>
      </c>
      <c r="C304" s="52" t="s">
        <v>409</v>
      </c>
      <c r="D304" s="52" t="s">
        <v>87</v>
      </c>
      <c r="E304" s="52"/>
      <c r="F304" s="89">
        <v>286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31.5" outlineLevel="6">
      <c r="A305" s="76" t="s">
        <v>225</v>
      </c>
      <c r="B305" s="9" t="s">
        <v>20</v>
      </c>
      <c r="C305" s="9" t="s">
        <v>296</v>
      </c>
      <c r="D305" s="9" t="s">
        <v>5</v>
      </c>
      <c r="E305" s="9"/>
      <c r="F305" s="86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31.5" outlineLevel="6">
      <c r="A306" s="75" t="s">
        <v>157</v>
      </c>
      <c r="B306" s="19" t="s">
        <v>20</v>
      </c>
      <c r="C306" s="19" t="s">
        <v>297</v>
      </c>
      <c r="D306" s="19" t="s">
        <v>5</v>
      </c>
      <c r="E306" s="19"/>
      <c r="F306" s="87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5" t="s">
        <v>119</v>
      </c>
      <c r="B307" s="6" t="s">
        <v>20</v>
      </c>
      <c r="C307" s="6" t="s">
        <v>297</v>
      </c>
      <c r="D307" s="6" t="s">
        <v>120</v>
      </c>
      <c r="E307" s="6"/>
      <c r="F307" s="88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15.75" outlineLevel="6">
      <c r="A308" s="63" t="s">
        <v>86</v>
      </c>
      <c r="B308" s="52" t="s">
        <v>20</v>
      </c>
      <c r="C308" s="52" t="s">
        <v>297</v>
      </c>
      <c r="D308" s="52" t="s">
        <v>87</v>
      </c>
      <c r="E308" s="52"/>
      <c r="F308" s="89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5.75" outlineLevel="6">
      <c r="A309" s="76" t="s">
        <v>366</v>
      </c>
      <c r="B309" s="9" t="s">
        <v>20</v>
      </c>
      <c r="C309" s="9" t="s">
        <v>368</v>
      </c>
      <c r="D309" s="9" t="s">
        <v>5</v>
      </c>
      <c r="E309" s="9"/>
      <c r="F309" s="86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15.75" outlineLevel="6">
      <c r="A310" s="75" t="s">
        <v>367</v>
      </c>
      <c r="B310" s="19" t="s">
        <v>20</v>
      </c>
      <c r="C310" s="19" t="s">
        <v>377</v>
      </c>
      <c r="D310" s="19" t="s">
        <v>5</v>
      </c>
      <c r="E310" s="19"/>
      <c r="F310" s="87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15.75" outlineLevel="6">
      <c r="A311" s="5" t="s">
        <v>119</v>
      </c>
      <c r="B311" s="6" t="s">
        <v>20</v>
      </c>
      <c r="C311" s="6" t="s">
        <v>377</v>
      </c>
      <c r="D311" s="6" t="s">
        <v>120</v>
      </c>
      <c r="E311" s="6"/>
      <c r="F311" s="88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15.75" outlineLevel="6">
      <c r="A312" s="63" t="s">
        <v>86</v>
      </c>
      <c r="B312" s="52" t="s">
        <v>20</v>
      </c>
      <c r="C312" s="52" t="s">
        <v>377</v>
      </c>
      <c r="D312" s="52" t="s">
        <v>87</v>
      </c>
      <c r="E312" s="52"/>
      <c r="F312" s="89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6" customFormat="1" ht="15.75" outlineLevel="6">
      <c r="A313" s="77" t="s">
        <v>43</v>
      </c>
      <c r="B313" s="32" t="s">
        <v>21</v>
      </c>
      <c r="C313" s="32" t="s">
        <v>250</v>
      </c>
      <c r="D313" s="32" t="s">
        <v>5</v>
      </c>
      <c r="E313" s="32"/>
      <c r="F313" s="93">
        <f>F314+F318+F344</f>
        <v>303567.7005</v>
      </c>
      <c r="G313" s="10" t="e">
        <f>G319+#REF!+G358+#REF!+#REF!+#REF!+#REF!</f>
        <v>#REF!</v>
      </c>
      <c r="H313" s="10" t="e">
        <f>H319+#REF!+H358+#REF!+#REF!+#REF!+#REF!</f>
        <v>#REF!</v>
      </c>
      <c r="I313" s="10" t="e">
        <f>I319+#REF!+I358+#REF!+#REF!+#REF!+#REF!</f>
        <v>#REF!</v>
      </c>
      <c r="J313" s="10" t="e">
        <f>J319+#REF!+J358+#REF!+#REF!+#REF!+#REF!</f>
        <v>#REF!</v>
      </c>
      <c r="K313" s="10" t="e">
        <f>K319+#REF!+K358+#REF!+#REF!+#REF!+#REF!</f>
        <v>#REF!</v>
      </c>
      <c r="L313" s="10" t="e">
        <f>L319+#REF!+L358+#REF!+#REF!+#REF!+#REF!</f>
        <v>#REF!</v>
      </c>
      <c r="M313" s="10" t="e">
        <f>M319+#REF!+M358+#REF!+#REF!+#REF!+#REF!</f>
        <v>#REF!</v>
      </c>
      <c r="N313" s="10" t="e">
        <f>N319+#REF!+N358+#REF!+#REF!+#REF!+#REF!</f>
        <v>#REF!</v>
      </c>
      <c r="O313" s="10" t="e">
        <f>O319+#REF!+O358+#REF!+#REF!+#REF!+#REF!</f>
        <v>#REF!</v>
      </c>
      <c r="P313" s="10" t="e">
        <f>P319+#REF!+P358+#REF!+#REF!+#REF!+#REF!</f>
        <v>#REF!</v>
      </c>
      <c r="Q313" s="10" t="e">
        <f>Q319+#REF!+Q358+#REF!+#REF!+#REF!+#REF!</f>
        <v>#REF!</v>
      </c>
      <c r="R313" s="10" t="e">
        <f>R319+#REF!+R358+#REF!+#REF!+#REF!+#REF!</f>
        <v>#REF!</v>
      </c>
      <c r="S313" s="10" t="e">
        <f>S319+#REF!+S358+#REF!+#REF!+#REF!+#REF!</f>
        <v>#REF!</v>
      </c>
      <c r="T313" s="10" t="e">
        <f>T319+#REF!+T358+#REF!+#REF!+#REF!+#REF!</f>
        <v>#REF!</v>
      </c>
      <c r="U313" s="10" t="e">
        <f>U319+#REF!+U358+#REF!+#REF!+#REF!+#REF!</f>
        <v>#REF!</v>
      </c>
      <c r="V313" s="10" t="e">
        <f>V319+#REF!+V358+#REF!+#REF!+#REF!+#REF!</f>
        <v>#REF!</v>
      </c>
    </row>
    <row r="314" spans="1:22" s="26" customFormat="1" ht="31.5" outlineLevel="6">
      <c r="A314" s="22" t="s">
        <v>134</v>
      </c>
      <c r="B314" s="9" t="s">
        <v>21</v>
      </c>
      <c r="C314" s="9" t="s">
        <v>251</v>
      </c>
      <c r="D314" s="9" t="s">
        <v>5</v>
      </c>
      <c r="E314" s="9"/>
      <c r="F314" s="86">
        <f>F315</f>
        <v>376.6005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s="26" customFormat="1" ht="31.5" outlineLevel="6">
      <c r="A315" s="22" t="s">
        <v>136</v>
      </c>
      <c r="B315" s="9" t="s">
        <v>21</v>
      </c>
      <c r="C315" s="9" t="s">
        <v>252</v>
      </c>
      <c r="D315" s="9" t="s">
        <v>5</v>
      </c>
      <c r="E315" s="9"/>
      <c r="F315" s="86">
        <f>F316</f>
        <v>376.6005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26" customFormat="1" ht="18.75" customHeight="1" outlineLevel="6">
      <c r="A316" s="54" t="s">
        <v>138</v>
      </c>
      <c r="B316" s="19" t="s">
        <v>21</v>
      </c>
      <c r="C316" s="19" t="s">
        <v>256</v>
      </c>
      <c r="D316" s="19" t="s">
        <v>5</v>
      </c>
      <c r="E316" s="19"/>
      <c r="F316" s="87">
        <f>F317</f>
        <v>376.6005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26" customFormat="1" ht="47.25" outlineLevel="6">
      <c r="A317" s="5" t="s">
        <v>199</v>
      </c>
      <c r="B317" s="6" t="s">
        <v>21</v>
      </c>
      <c r="C317" s="6" t="s">
        <v>256</v>
      </c>
      <c r="D317" s="6" t="s">
        <v>85</v>
      </c>
      <c r="E317" s="6"/>
      <c r="F317" s="88">
        <v>376.6005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s="26" customFormat="1" ht="15.75" outlineLevel="6">
      <c r="A318" s="74" t="s">
        <v>224</v>
      </c>
      <c r="B318" s="9" t="s">
        <v>21</v>
      </c>
      <c r="C318" s="9" t="s">
        <v>291</v>
      </c>
      <c r="D318" s="9" t="s">
        <v>5</v>
      </c>
      <c r="E318" s="9"/>
      <c r="F318" s="86">
        <f>F319</f>
        <v>303191.1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s="26" customFormat="1" ht="15.75" outlineLevel="6">
      <c r="A319" s="23" t="s">
        <v>159</v>
      </c>
      <c r="B319" s="12" t="s">
        <v>21</v>
      </c>
      <c r="C319" s="12" t="s">
        <v>298</v>
      </c>
      <c r="D319" s="12" t="s">
        <v>5</v>
      </c>
      <c r="E319" s="12"/>
      <c r="F319" s="105">
        <f>F320+F323+F326+F329+F332+F335+F338+F341</f>
        <v>303191.1</v>
      </c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13" t="e">
        <f>#REF!</f>
        <v>#REF!</v>
      </c>
      <c r="N319" s="13" t="e">
        <f>#REF!</f>
        <v>#REF!</v>
      </c>
      <c r="O319" s="13" t="e">
        <f>#REF!</f>
        <v>#REF!</v>
      </c>
      <c r="P319" s="13" t="e">
        <f>#REF!</f>
        <v>#REF!</v>
      </c>
      <c r="Q319" s="13" t="e">
        <f>#REF!</f>
        <v>#REF!</v>
      </c>
      <c r="R319" s="13" t="e">
        <f>#REF!</f>
        <v>#REF!</v>
      </c>
      <c r="S319" s="13" t="e">
        <f>#REF!</f>
        <v>#REF!</v>
      </c>
      <c r="T319" s="13" t="e">
        <f>#REF!</f>
        <v>#REF!</v>
      </c>
      <c r="U319" s="13" t="e">
        <f>#REF!</f>
        <v>#REF!</v>
      </c>
      <c r="V319" s="13" t="e">
        <f>#REF!</f>
        <v>#REF!</v>
      </c>
    </row>
    <row r="320" spans="1:22" s="26" customFormat="1" ht="31.5" outlineLevel="6">
      <c r="A320" s="54" t="s">
        <v>156</v>
      </c>
      <c r="B320" s="19" t="s">
        <v>21</v>
      </c>
      <c r="C320" s="19" t="s">
        <v>299</v>
      </c>
      <c r="D320" s="19" t="s">
        <v>5</v>
      </c>
      <c r="E320" s="19"/>
      <c r="F320" s="101">
        <f>F321</f>
        <v>62661.1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5" t="s">
        <v>119</v>
      </c>
      <c r="B321" s="6" t="s">
        <v>21</v>
      </c>
      <c r="C321" s="6" t="s">
        <v>299</v>
      </c>
      <c r="D321" s="6" t="s">
        <v>120</v>
      </c>
      <c r="E321" s="6"/>
      <c r="F321" s="102">
        <f>F322</f>
        <v>62661.1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47.25" outlineLevel="6">
      <c r="A322" s="60" t="s">
        <v>199</v>
      </c>
      <c r="B322" s="52" t="s">
        <v>21</v>
      </c>
      <c r="C322" s="52" t="s">
        <v>299</v>
      </c>
      <c r="D322" s="52" t="s">
        <v>85</v>
      </c>
      <c r="E322" s="52"/>
      <c r="F322" s="103">
        <v>62661.1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6" customFormat="1" ht="31.5" outlineLevel="6">
      <c r="A323" s="75" t="s">
        <v>196</v>
      </c>
      <c r="B323" s="19" t="s">
        <v>21</v>
      </c>
      <c r="C323" s="19" t="s">
        <v>341</v>
      </c>
      <c r="D323" s="19" t="s">
        <v>5</v>
      </c>
      <c r="E323" s="19"/>
      <c r="F323" s="101">
        <f>F324</f>
        <v>340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6" customFormat="1" ht="15.75" outlineLevel="6">
      <c r="A324" s="5" t="s">
        <v>119</v>
      </c>
      <c r="B324" s="6" t="s">
        <v>21</v>
      </c>
      <c r="C324" s="6" t="s">
        <v>341</v>
      </c>
      <c r="D324" s="6" t="s">
        <v>120</v>
      </c>
      <c r="E324" s="6"/>
      <c r="F324" s="102">
        <f>F325</f>
        <v>340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15.75" outlineLevel="6">
      <c r="A325" s="63" t="s">
        <v>86</v>
      </c>
      <c r="B325" s="52" t="s">
        <v>21</v>
      </c>
      <c r="C325" s="52" t="s">
        <v>341</v>
      </c>
      <c r="D325" s="52" t="s">
        <v>87</v>
      </c>
      <c r="E325" s="52"/>
      <c r="F325" s="103">
        <v>340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6" customFormat="1" ht="15.75" outlineLevel="6">
      <c r="A326" s="75" t="s">
        <v>241</v>
      </c>
      <c r="B326" s="19" t="s">
        <v>21</v>
      </c>
      <c r="C326" s="19" t="s">
        <v>300</v>
      </c>
      <c r="D326" s="19" t="s">
        <v>5</v>
      </c>
      <c r="E326" s="19"/>
      <c r="F326" s="94">
        <f>F327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6" customFormat="1" ht="15.75" outlineLevel="6">
      <c r="A327" s="5" t="s">
        <v>119</v>
      </c>
      <c r="B327" s="6" t="s">
        <v>21</v>
      </c>
      <c r="C327" s="6" t="s">
        <v>300</v>
      </c>
      <c r="D327" s="6" t="s">
        <v>120</v>
      </c>
      <c r="E327" s="6"/>
      <c r="F327" s="95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6" customFormat="1" ht="15.75" outlineLevel="6">
      <c r="A328" s="63" t="s">
        <v>86</v>
      </c>
      <c r="B328" s="52" t="s">
        <v>21</v>
      </c>
      <c r="C328" s="52" t="s">
        <v>300</v>
      </c>
      <c r="D328" s="52" t="s">
        <v>87</v>
      </c>
      <c r="E328" s="52"/>
      <c r="F328" s="96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6" customFormat="1" ht="31.5" outlineLevel="6">
      <c r="A329" s="61" t="s">
        <v>161</v>
      </c>
      <c r="B329" s="19" t="s">
        <v>21</v>
      </c>
      <c r="C329" s="19" t="s">
        <v>301</v>
      </c>
      <c r="D329" s="19" t="s">
        <v>5</v>
      </c>
      <c r="E329" s="19"/>
      <c r="F329" s="101">
        <f>F330</f>
        <v>5575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6" customFormat="1" ht="15.75" outlineLevel="6">
      <c r="A330" s="5" t="s">
        <v>119</v>
      </c>
      <c r="B330" s="6" t="s">
        <v>21</v>
      </c>
      <c r="C330" s="6" t="s">
        <v>301</v>
      </c>
      <c r="D330" s="6" t="s">
        <v>120</v>
      </c>
      <c r="E330" s="6"/>
      <c r="F330" s="102">
        <f>F331</f>
        <v>5575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6" customFormat="1" ht="47.25" outlineLevel="6">
      <c r="A331" s="60" t="s">
        <v>199</v>
      </c>
      <c r="B331" s="52" t="s">
        <v>21</v>
      </c>
      <c r="C331" s="52" t="s">
        <v>301</v>
      </c>
      <c r="D331" s="52" t="s">
        <v>85</v>
      </c>
      <c r="E331" s="52"/>
      <c r="F331" s="103">
        <v>5575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6" customFormat="1" ht="51" customHeight="1" outlineLevel="6">
      <c r="A332" s="62" t="s">
        <v>162</v>
      </c>
      <c r="B332" s="66" t="s">
        <v>21</v>
      </c>
      <c r="C332" s="66" t="s">
        <v>302</v>
      </c>
      <c r="D332" s="66" t="s">
        <v>5</v>
      </c>
      <c r="E332" s="66"/>
      <c r="F332" s="104">
        <f>F333</f>
        <v>234151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6" customFormat="1" ht="15.75" outlineLevel="6">
      <c r="A333" s="5" t="s">
        <v>119</v>
      </c>
      <c r="B333" s="6" t="s">
        <v>21</v>
      </c>
      <c r="C333" s="6" t="s">
        <v>302</v>
      </c>
      <c r="D333" s="6" t="s">
        <v>120</v>
      </c>
      <c r="E333" s="6"/>
      <c r="F333" s="102">
        <f>F334</f>
        <v>234151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47.25" outlineLevel="6">
      <c r="A334" s="60" t="s">
        <v>199</v>
      </c>
      <c r="B334" s="52" t="s">
        <v>21</v>
      </c>
      <c r="C334" s="52" t="s">
        <v>302</v>
      </c>
      <c r="D334" s="52" t="s">
        <v>85</v>
      </c>
      <c r="E334" s="52"/>
      <c r="F334" s="103">
        <v>234151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15.75" outlineLevel="6">
      <c r="A335" s="68" t="s">
        <v>379</v>
      </c>
      <c r="B335" s="19" t="s">
        <v>21</v>
      </c>
      <c r="C335" s="19" t="s">
        <v>378</v>
      </c>
      <c r="D335" s="19" t="s">
        <v>5</v>
      </c>
      <c r="E335" s="19"/>
      <c r="F335" s="101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15.75" outlineLevel="6">
      <c r="A336" s="5" t="s">
        <v>119</v>
      </c>
      <c r="B336" s="6" t="s">
        <v>21</v>
      </c>
      <c r="C336" s="6" t="s">
        <v>378</v>
      </c>
      <c r="D336" s="6" t="s">
        <v>120</v>
      </c>
      <c r="E336" s="6"/>
      <c r="F336" s="102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15.75" outlineLevel="6">
      <c r="A337" s="63" t="s">
        <v>86</v>
      </c>
      <c r="B337" s="52" t="s">
        <v>21</v>
      </c>
      <c r="C337" s="52" t="s">
        <v>378</v>
      </c>
      <c r="D337" s="52" t="s">
        <v>87</v>
      </c>
      <c r="E337" s="52"/>
      <c r="F337" s="103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17.25" customHeight="1" outlineLevel="6">
      <c r="A338" s="68" t="s">
        <v>381</v>
      </c>
      <c r="B338" s="19" t="s">
        <v>21</v>
      </c>
      <c r="C338" s="19" t="s">
        <v>380</v>
      </c>
      <c r="D338" s="19" t="s">
        <v>5</v>
      </c>
      <c r="E338" s="19"/>
      <c r="F338" s="101">
        <f>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15.75" outlineLevel="6">
      <c r="A339" s="5" t="s">
        <v>119</v>
      </c>
      <c r="B339" s="6" t="s">
        <v>21</v>
      </c>
      <c r="C339" s="6" t="s">
        <v>380</v>
      </c>
      <c r="D339" s="6" t="s">
        <v>120</v>
      </c>
      <c r="E339" s="6"/>
      <c r="F339" s="102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15.75" outlineLevel="6">
      <c r="A340" s="63" t="s">
        <v>86</v>
      </c>
      <c r="B340" s="52" t="s">
        <v>21</v>
      </c>
      <c r="C340" s="52" t="s">
        <v>380</v>
      </c>
      <c r="D340" s="52" t="s">
        <v>87</v>
      </c>
      <c r="E340" s="52"/>
      <c r="F340" s="103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47.25" customHeight="1" outlineLevel="6">
      <c r="A341" s="68" t="s">
        <v>412</v>
      </c>
      <c r="B341" s="19" t="s">
        <v>21</v>
      </c>
      <c r="C341" s="19" t="s">
        <v>411</v>
      </c>
      <c r="D341" s="19" t="s">
        <v>5</v>
      </c>
      <c r="E341" s="19"/>
      <c r="F341" s="101">
        <f>F342</f>
        <v>464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15.75" outlineLevel="6">
      <c r="A342" s="5" t="s">
        <v>119</v>
      </c>
      <c r="B342" s="6" t="s">
        <v>21</v>
      </c>
      <c r="C342" s="6" t="s">
        <v>411</v>
      </c>
      <c r="D342" s="6" t="s">
        <v>120</v>
      </c>
      <c r="E342" s="6"/>
      <c r="F342" s="102">
        <f>F343</f>
        <v>464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15.75" outlineLevel="6">
      <c r="A343" s="63" t="s">
        <v>86</v>
      </c>
      <c r="B343" s="52" t="s">
        <v>21</v>
      </c>
      <c r="C343" s="52" t="s">
        <v>411</v>
      </c>
      <c r="D343" s="52" t="s">
        <v>87</v>
      </c>
      <c r="E343" s="52"/>
      <c r="F343" s="103">
        <v>464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31.5" outlineLevel="6">
      <c r="A344" s="74" t="s">
        <v>359</v>
      </c>
      <c r="B344" s="9" t="s">
        <v>21</v>
      </c>
      <c r="C344" s="9" t="s">
        <v>360</v>
      </c>
      <c r="D344" s="9" t="s">
        <v>5</v>
      </c>
      <c r="E344" s="9"/>
      <c r="F344" s="97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18.75" outlineLevel="6">
      <c r="A345" s="5" t="s">
        <v>119</v>
      </c>
      <c r="B345" s="6" t="s">
        <v>21</v>
      </c>
      <c r="C345" s="6" t="s">
        <v>362</v>
      </c>
      <c r="D345" s="6" t="s">
        <v>120</v>
      </c>
      <c r="E345" s="78"/>
      <c r="F345" s="95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18.75" outlineLevel="6">
      <c r="A346" s="63" t="s">
        <v>86</v>
      </c>
      <c r="B346" s="52" t="s">
        <v>21</v>
      </c>
      <c r="C346" s="52" t="s">
        <v>362</v>
      </c>
      <c r="D346" s="52" t="s">
        <v>87</v>
      </c>
      <c r="E346" s="79"/>
      <c r="F346" s="96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15.75" outlineLevel="6">
      <c r="A347" s="77" t="s">
        <v>384</v>
      </c>
      <c r="B347" s="32" t="s">
        <v>385</v>
      </c>
      <c r="C347" s="32" t="s">
        <v>250</v>
      </c>
      <c r="D347" s="32" t="s">
        <v>5</v>
      </c>
      <c r="E347" s="32"/>
      <c r="F347" s="93">
        <f>F348+F352+F358</f>
        <v>32645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31.5" outlineLevel="6">
      <c r="A348" s="22" t="s">
        <v>134</v>
      </c>
      <c r="B348" s="9" t="s">
        <v>385</v>
      </c>
      <c r="C348" s="9" t="s">
        <v>251</v>
      </c>
      <c r="D348" s="9" t="s">
        <v>5</v>
      </c>
      <c r="E348" s="9"/>
      <c r="F348" s="86">
        <f>F349</f>
        <v>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s="26" customFormat="1" ht="31.5" outlineLevel="6">
      <c r="A349" s="22" t="s">
        <v>136</v>
      </c>
      <c r="B349" s="9" t="s">
        <v>385</v>
      </c>
      <c r="C349" s="9" t="s">
        <v>252</v>
      </c>
      <c r="D349" s="9" t="s">
        <v>5</v>
      </c>
      <c r="E349" s="9"/>
      <c r="F349" s="86">
        <f>F350</f>
        <v>0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s="26" customFormat="1" ht="18.75" customHeight="1" outlineLevel="6">
      <c r="A350" s="54" t="s">
        <v>383</v>
      </c>
      <c r="B350" s="19" t="s">
        <v>385</v>
      </c>
      <c r="C350" s="19" t="s">
        <v>382</v>
      </c>
      <c r="D350" s="19" t="s">
        <v>5</v>
      </c>
      <c r="E350" s="19"/>
      <c r="F350" s="87">
        <f>F351</f>
        <v>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26" customFormat="1" ht="15.75" outlineLevel="6">
      <c r="A351" s="5" t="s">
        <v>86</v>
      </c>
      <c r="B351" s="6" t="s">
        <v>385</v>
      </c>
      <c r="C351" s="6" t="s">
        <v>382</v>
      </c>
      <c r="D351" s="6" t="s">
        <v>87</v>
      </c>
      <c r="E351" s="6"/>
      <c r="F351" s="88">
        <v>0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s="26" customFormat="1" ht="15.75" outlineLevel="6">
      <c r="A352" s="74" t="s">
        <v>224</v>
      </c>
      <c r="B352" s="9" t="s">
        <v>385</v>
      </c>
      <c r="C352" s="9" t="s">
        <v>291</v>
      </c>
      <c r="D352" s="9" t="s">
        <v>5</v>
      </c>
      <c r="E352" s="9"/>
      <c r="F352" s="86">
        <f>F353</f>
        <v>21000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s="26" customFormat="1" ht="31.5" outlineLevel="6">
      <c r="A353" s="14" t="s">
        <v>188</v>
      </c>
      <c r="B353" s="9" t="s">
        <v>385</v>
      </c>
      <c r="C353" s="9" t="s">
        <v>303</v>
      </c>
      <c r="D353" s="9" t="s">
        <v>5</v>
      </c>
      <c r="E353" s="9"/>
      <c r="F353" s="106">
        <f>F354</f>
        <v>21000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31.5" outlineLevel="6">
      <c r="A354" s="54" t="s">
        <v>189</v>
      </c>
      <c r="B354" s="19" t="s">
        <v>385</v>
      </c>
      <c r="C354" s="19" t="s">
        <v>304</v>
      </c>
      <c r="D354" s="19" t="s">
        <v>5</v>
      </c>
      <c r="E354" s="19"/>
      <c r="F354" s="101">
        <f>F355</f>
        <v>21000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15.75" outlineLevel="6">
      <c r="A355" s="5" t="s">
        <v>119</v>
      </c>
      <c r="B355" s="6" t="s">
        <v>385</v>
      </c>
      <c r="C355" s="6" t="s">
        <v>304</v>
      </c>
      <c r="D355" s="6" t="s">
        <v>120</v>
      </c>
      <c r="E355" s="6"/>
      <c r="F355" s="102">
        <f>F356+F357</f>
        <v>21000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47.25" outlineLevel="6">
      <c r="A356" s="60" t="s">
        <v>199</v>
      </c>
      <c r="B356" s="52" t="s">
        <v>385</v>
      </c>
      <c r="C356" s="52" t="s">
        <v>304</v>
      </c>
      <c r="D356" s="52" t="s">
        <v>85</v>
      </c>
      <c r="E356" s="52"/>
      <c r="F356" s="103">
        <v>21000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6" customFormat="1" ht="15.75" outlineLevel="6">
      <c r="A357" s="63" t="s">
        <v>86</v>
      </c>
      <c r="B357" s="52" t="s">
        <v>385</v>
      </c>
      <c r="C357" s="52" t="s">
        <v>344</v>
      </c>
      <c r="D357" s="52" t="s">
        <v>87</v>
      </c>
      <c r="E357" s="52"/>
      <c r="F357" s="103"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31.5" outlineLevel="6">
      <c r="A358" s="74" t="s">
        <v>200</v>
      </c>
      <c r="B358" s="9" t="s">
        <v>385</v>
      </c>
      <c r="C358" s="9" t="s">
        <v>305</v>
      </c>
      <c r="D358" s="9" t="s">
        <v>5</v>
      </c>
      <c r="E358" s="9"/>
      <c r="F358" s="106">
        <f>F359</f>
        <v>11645</v>
      </c>
      <c r="G358" s="13" t="e">
        <f aca="true" t="shared" si="31" ref="G358:V358">G359</f>
        <v>#REF!</v>
      </c>
      <c r="H358" s="13" t="e">
        <f t="shared" si="31"/>
        <v>#REF!</v>
      </c>
      <c r="I358" s="13" t="e">
        <f t="shared" si="31"/>
        <v>#REF!</v>
      </c>
      <c r="J358" s="13" t="e">
        <f t="shared" si="31"/>
        <v>#REF!</v>
      </c>
      <c r="K358" s="13" t="e">
        <f t="shared" si="31"/>
        <v>#REF!</v>
      </c>
      <c r="L358" s="13" t="e">
        <f t="shared" si="31"/>
        <v>#REF!</v>
      </c>
      <c r="M358" s="13" t="e">
        <f t="shared" si="31"/>
        <v>#REF!</v>
      </c>
      <c r="N358" s="13" t="e">
        <f t="shared" si="31"/>
        <v>#REF!</v>
      </c>
      <c r="O358" s="13" t="e">
        <f t="shared" si="31"/>
        <v>#REF!</v>
      </c>
      <c r="P358" s="13" t="e">
        <f t="shared" si="31"/>
        <v>#REF!</v>
      </c>
      <c r="Q358" s="13" t="e">
        <f t="shared" si="31"/>
        <v>#REF!</v>
      </c>
      <c r="R358" s="13" t="e">
        <f t="shared" si="31"/>
        <v>#REF!</v>
      </c>
      <c r="S358" s="13" t="e">
        <f t="shared" si="31"/>
        <v>#REF!</v>
      </c>
      <c r="T358" s="13" t="e">
        <f t="shared" si="31"/>
        <v>#REF!</v>
      </c>
      <c r="U358" s="13" t="e">
        <f t="shared" si="31"/>
        <v>#REF!</v>
      </c>
      <c r="V358" s="13" t="e">
        <f t="shared" si="31"/>
        <v>#REF!</v>
      </c>
    </row>
    <row r="359" spans="1:22" s="26" customFormat="1" ht="31.5" outlineLevel="6">
      <c r="A359" s="75" t="s">
        <v>156</v>
      </c>
      <c r="B359" s="19" t="s">
        <v>385</v>
      </c>
      <c r="C359" s="19" t="s">
        <v>306</v>
      </c>
      <c r="D359" s="19" t="s">
        <v>5</v>
      </c>
      <c r="E359" s="80"/>
      <c r="F359" s="101">
        <f>F360</f>
        <v>11645</v>
      </c>
      <c r="G359" s="7" t="e">
        <f>#REF!</f>
        <v>#REF!</v>
      </c>
      <c r="H359" s="7" t="e">
        <f>#REF!</f>
        <v>#REF!</v>
      </c>
      <c r="I359" s="7" t="e">
        <f>#REF!</f>
        <v>#REF!</v>
      </c>
      <c r="J359" s="7" t="e">
        <f>#REF!</f>
        <v>#REF!</v>
      </c>
      <c r="K359" s="7" t="e">
        <f>#REF!</f>
        <v>#REF!</v>
      </c>
      <c r="L359" s="7" t="e">
        <f>#REF!</f>
        <v>#REF!</v>
      </c>
      <c r="M359" s="7" t="e">
        <f>#REF!</f>
        <v>#REF!</v>
      </c>
      <c r="N359" s="7" t="e">
        <f>#REF!</f>
        <v>#REF!</v>
      </c>
      <c r="O359" s="7" t="e">
        <f>#REF!</f>
        <v>#REF!</v>
      </c>
      <c r="P359" s="7" t="e">
        <f>#REF!</f>
        <v>#REF!</v>
      </c>
      <c r="Q359" s="7" t="e">
        <f>#REF!</f>
        <v>#REF!</v>
      </c>
      <c r="R359" s="7" t="e">
        <f>#REF!</f>
        <v>#REF!</v>
      </c>
      <c r="S359" s="7" t="e">
        <f>#REF!</f>
        <v>#REF!</v>
      </c>
      <c r="T359" s="7" t="e">
        <f>#REF!</f>
        <v>#REF!</v>
      </c>
      <c r="U359" s="7" t="e">
        <f>#REF!</f>
        <v>#REF!</v>
      </c>
      <c r="V359" s="7" t="e">
        <f>#REF!</f>
        <v>#REF!</v>
      </c>
    </row>
    <row r="360" spans="1:22" s="26" customFormat="1" ht="18.75" outlineLevel="6">
      <c r="A360" s="5" t="s">
        <v>119</v>
      </c>
      <c r="B360" s="6" t="s">
        <v>385</v>
      </c>
      <c r="C360" s="6" t="s">
        <v>306</v>
      </c>
      <c r="D360" s="6" t="s">
        <v>363</v>
      </c>
      <c r="E360" s="78"/>
      <c r="F360" s="102">
        <f>F361+F362</f>
        <v>11645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47.25" outlineLevel="6">
      <c r="A361" s="63" t="s">
        <v>199</v>
      </c>
      <c r="B361" s="52" t="s">
        <v>385</v>
      </c>
      <c r="C361" s="52" t="s">
        <v>306</v>
      </c>
      <c r="D361" s="52" t="s">
        <v>85</v>
      </c>
      <c r="E361" s="79"/>
      <c r="F361" s="103">
        <v>11645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6" customFormat="1" ht="18.75" outlineLevel="6">
      <c r="A362" s="63" t="s">
        <v>86</v>
      </c>
      <c r="B362" s="52" t="s">
        <v>385</v>
      </c>
      <c r="C362" s="52" t="s">
        <v>343</v>
      </c>
      <c r="D362" s="52" t="s">
        <v>87</v>
      </c>
      <c r="E362" s="79"/>
      <c r="F362" s="103"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6" customFormat="1" ht="31.5" outlineLevel="6">
      <c r="A363" s="77" t="s">
        <v>67</v>
      </c>
      <c r="B363" s="32" t="s">
        <v>66</v>
      </c>
      <c r="C363" s="32" t="s">
        <v>250</v>
      </c>
      <c r="D363" s="32" t="s">
        <v>5</v>
      </c>
      <c r="E363" s="32"/>
      <c r="F363" s="70">
        <f>F364</f>
        <v>30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6" customFormat="1" ht="15.75" outlineLevel="6">
      <c r="A364" s="8" t="s">
        <v>226</v>
      </c>
      <c r="B364" s="9" t="s">
        <v>66</v>
      </c>
      <c r="C364" s="9" t="s">
        <v>307</v>
      </c>
      <c r="D364" s="9" t="s">
        <v>5</v>
      </c>
      <c r="E364" s="9"/>
      <c r="F364" s="10">
        <f>F365</f>
        <v>30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34.5" customHeight="1" outlineLevel="6">
      <c r="A365" s="68" t="s">
        <v>163</v>
      </c>
      <c r="B365" s="19" t="s">
        <v>66</v>
      </c>
      <c r="C365" s="19" t="s">
        <v>308</v>
      </c>
      <c r="D365" s="19" t="s">
        <v>5</v>
      </c>
      <c r="E365" s="19"/>
      <c r="F365" s="20">
        <f>F366</f>
        <v>30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15.75" outlineLevel="6">
      <c r="A366" s="5" t="s">
        <v>96</v>
      </c>
      <c r="B366" s="6" t="s">
        <v>66</v>
      </c>
      <c r="C366" s="6" t="s">
        <v>308</v>
      </c>
      <c r="D366" s="6" t="s">
        <v>97</v>
      </c>
      <c r="E366" s="6"/>
      <c r="F366" s="7">
        <f>F367</f>
        <v>30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31.5" outlineLevel="6">
      <c r="A367" s="51" t="s">
        <v>98</v>
      </c>
      <c r="B367" s="52" t="s">
        <v>66</v>
      </c>
      <c r="C367" s="52" t="s">
        <v>308</v>
      </c>
      <c r="D367" s="52" t="s">
        <v>99</v>
      </c>
      <c r="E367" s="52"/>
      <c r="F367" s="53">
        <v>30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18.75" customHeight="1" outlineLevel="6">
      <c r="A368" s="77" t="s">
        <v>45</v>
      </c>
      <c r="B368" s="32" t="s">
        <v>22</v>
      </c>
      <c r="C368" s="32" t="s">
        <v>250</v>
      </c>
      <c r="D368" s="32" t="s">
        <v>5</v>
      </c>
      <c r="E368" s="32"/>
      <c r="F368" s="70">
        <f>F369</f>
        <v>4152</v>
      </c>
      <c r="G368" s="10" t="e">
        <f>#REF!</f>
        <v>#REF!</v>
      </c>
      <c r="H368" s="10" t="e">
        <f>#REF!</f>
        <v>#REF!</v>
      </c>
      <c r="I368" s="10" t="e">
        <f>#REF!</f>
        <v>#REF!</v>
      </c>
      <c r="J368" s="10" t="e">
        <f>#REF!</f>
        <v>#REF!</v>
      </c>
      <c r="K368" s="10" t="e">
        <f>#REF!</f>
        <v>#REF!</v>
      </c>
      <c r="L368" s="10" t="e">
        <f>#REF!</f>
        <v>#REF!</v>
      </c>
      <c r="M368" s="10" t="e">
        <f>#REF!</f>
        <v>#REF!</v>
      </c>
      <c r="N368" s="10" t="e">
        <f>#REF!</f>
        <v>#REF!</v>
      </c>
      <c r="O368" s="10" t="e">
        <f>#REF!</f>
        <v>#REF!</v>
      </c>
      <c r="P368" s="10" t="e">
        <f>#REF!</f>
        <v>#REF!</v>
      </c>
      <c r="Q368" s="10" t="e">
        <f>#REF!</f>
        <v>#REF!</v>
      </c>
      <c r="R368" s="10" t="e">
        <f>#REF!</f>
        <v>#REF!</v>
      </c>
      <c r="S368" s="10" t="e">
        <f>#REF!</f>
        <v>#REF!</v>
      </c>
      <c r="T368" s="10" t="e">
        <f>#REF!</f>
        <v>#REF!</v>
      </c>
      <c r="U368" s="10" t="e">
        <f>#REF!</f>
        <v>#REF!</v>
      </c>
      <c r="V368" s="10" t="e">
        <f>#REF!</f>
        <v>#REF!</v>
      </c>
    </row>
    <row r="369" spans="1:22" s="26" customFormat="1" ht="15.75" outlineLevel="6">
      <c r="A369" s="8" t="s">
        <v>227</v>
      </c>
      <c r="B369" s="9" t="s">
        <v>22</v>
      </c>
      <c r="C369" s="9" t="s">
        <v>291</v>
      </c>
      <c r="D369" s="9" t="s">
        <v>5</v>
      </c>
      <c r="E369" s="9"/>
      <c r="F369" s="10">
        <f>F370+F382</f>
        <v>4152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15.75" outlineLevel="6">
      <c r="A370" s="64" t="s">
        <v>121</v>
      </c>
      <c r="B370" s="19" t="s">
        <v>22</v>
      </c>
      <c r="C370" s="19" t="s">
        <v>298</v>
      </c>
      <c r="D370" s="19" t="s">
        <v>5</v>
      </c>
      <c r="E370" s="19"/>
      <c r="F370" s="20">
        <f>F371+F374+F377</f>
        <v>3916.668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31.5" outlineLevel="6">
      <c r="A371" s="64" t="s">
        <v>164</v>
      </c>
      <c r="B371" s="19" t="s">
        <v>22</v>
      </c>
      <c r="C371" s="19" t="s">
        <v>309</v>
      </c>
      <c r="D371" s="19" t="s">
        <v>5</v>
      </c>
      <c r="E371" s="19"/>
      <c r="F371" s="20">
        <f>F372</f>
        <v>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5.75" outlineLevel="6">
      <c r="A372" s="5" t="s">
        <v>96</v>
      </c>
      <c r="B372" s="6" t="s">
        <v>22</v>
      </c>
      <c r="C372" s="6" t="s">
        <v>309</v>
      </c>
      <c r="D372" s="6" t="s">
        <v>97</v>
      </c>
      <c r="E372" s="6"/>
      <c r="F372" s="7">
        <f>F373</f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31.5" outlineLevel="6">
      <c r="A373" s="51" t="s">
        <v>98</v>
      </c>
      <c r="B373" s="52" t="s">
        <v>22</v>
      </c>
      <c r="C373" s="52" t="s">
        <v>309</v>
      </c>
      <c r="D373" s="52" t="s">
        <v>99</v>
      </c>
      <c r="E373" s="52"/>
      <c r="F373" s="53">
        <v>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6" customFormat="1" ht="33.75" customHeight="1" outlineLevel="6">
      <c r="A374" s="64" t="s">
        <v>165</v>
      </c>
      <c r="B374" s="19" t="s">
        <v>22</v>
      </c>
      <c r="C374" s="19" t="s">
        <v>310</v>
      </c>
      <c r="D374" s="19" t="s">
        <v>5</v>
      </c>
      <c r="E374" s="19"/>
      <c r="F374" s="20">
        <f>F375</f>
        <v>900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6" customFormat="1" ht="15.75" outlineLevel="6">
      <c r="A375" s="5" t="s">
        <v>119</v>
      </c>
      <c r="B375" s="6" t="s">
        <v>22</v>
      </c>
      <c r="C375" s="6" t="s">
        <v>310</v>
      </c>
      <c r="D375" s="6" t="s">
        <v>120</v>
      </c>
      <c r="E375" s="6"/>
      <c r="F375" s="7">
        <f>F376</f>
        <v>900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6" customFormat="1" ht="15.75" outlineLevel="6">
      <c r="A376" s="63" t="s">
        <v>86</v>
      </c>
      <c r="B376" s="52" t="s">
        <v>22</v>
      </c>
      <c r="C376" s="52" t="s">
        <v>310</v>
      </c>
      <c r="D376" s="52" t="s">
        <v>87</v>
      </c>
      <c r="E376" s="52"/>
      <c r="F376" s="53">
        <v>900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6" customFormat="1" ht="15.75" outlineLevel="6">
      <c r="A377" s="68" t="s">
        <v>166</v>
      </c>
      <c r="B377" s="66" t="s">
        <v>22</v>
      </c>
      <c r="C377" s="66" t="s">
        <v>311</v>
      </c>
      <c r="D377" s="66" t="s">
        <v>5</v>
      </c>
      <c r="E377" s="66"/>
      <c r="F377" s="67">
        <f>F378+F380</f>
        <v>3016.668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6" customFormat="1" ht="15.75" outlineLevel="6">
      <c r="A378" s="5" t="s">
        <v>96</v>
      </c>
      <c r="B378" s="6" t="s">
        <v>22</v>
      </c>
      <c r="C378" s="6" t="s">
        <v>311</v>
      </c>
      <c r="D378" s="6" t="s">
        <v>97</v>
      </c>
      <c r="E378" s="6"/>
      <c r="F378" s="7">
        <f>F379</f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6" customFormat="1" ht="31.5" outlineLevel="6">
      <c r="A379" s="51" t="s">
        <v>98</v>
      </c>
      <c r="B379" s="52" t="s">
        <v>22</v>
      </c>
      <c r="C379" s="52" t="s">
        <v>311</v>
      </c>
      <c r="D379" s="52" t="s">
        <v>99</v>
      </c>
      <c r="E379" s="52"/>
      <c r="F379" s="53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6" customFormat="1" ht="15.75" outlineLevel="6">
      <c r="A380" s="5" t="s">
        <v>119</v>
      </c>
      <c r="B380" s="6" t="s">
        <v>22</v>
      </c>
      <c r="C380" s="6" t="s">
        <v>311</v>
      </c>
      <c r="D380" s="6" t="s">
        <v>120</v>
      </c>
      <c r="E380" s="6"/>
      <c r="F380" s="7">
        <f>F381</f>
        <v>3016.668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6" customFormat="1" ht="47.25" outlineLevel="6">
      <c r="A381" s="60" t="s">
        <v>199</v>
      </c>
      <c r="B381" s="52" t="s">
        <v>22</v>
      </c>
      <c r="C381" s="52" t="s">
        <v>311</v>
      </c>
      <c r="D381" s="52" t="s">
        <v>85</v>
      </c>
      <c r="E381" s="52"/>
      <c r="F381" s="53">
        <v>3016.668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6" customFormat="1" ht="31.5" outlineLevel="6">
      <c r="A382" s="92" t="s">
        <v>167</v>
      </c>
      <c r="B382" s="19" t="s">
        <v>22</v>
      </c>
      <c r="C382" s="19" t="s">
        <v>313</v>
      </c>
      <c r="D382" s="19" t="s">
        <v>5</v>
      </c>
      <c r="E382" s="19"/>
      <c r="F382" s="20">
        <f>F383</f>
        <v>235.332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6" customFormat="1" ht="15.75" outlineLevel="6">
      <c r="A383" s="5" t="s">
        <v>125</v>
      </c>
      <c r="B383" s="6" t="s">
        <v>22</v>
      </c>
      <c r="C383" s="6" t="s">
        <v>312</v>
      </c>
      <c r="D383" s="6" t="s">
        <v>123</v>
      </c>
      <c r="E383" s="6"/>
      <c r="F383" s="7">
        <f>F384</f>
        <v>235.332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6" customFormat="1" ht="31.5" outlineLevel="6">
      <c r="A384" s="51" t="s">
        <v>126</v>
      </c>
      <c r="B384" s="52" t="s">
        <v>22</v>
      </c>
      <c r="C384" s="52" t="s">
        <v>312</v>
      </c>
      <c r="D384" s="52" t="s">
        <v>124</v>
      </c>
      <c r="E384" s="52"/>
      <c r="F384" s="53">
        <v>235.332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6" customFormat="1" ht="15.75" outlineLevel="6">
      <c r="A385" s="77" t="s">
        <v>37</v>
      </c>
      <c r="B385" s="32" t="s">
        <v>13</v>
      </c>
      <c r="C385" s="32" t="s">
        <v>250</v>
      </c>
      <c r="D385" s="32" t="s">
        <v>5</v>
      </c>
      <c r="E385" s="32"/>
      <c r="F385" s="93">
        <f>F386+F397</f>
        <v>14902.693220000001</v>
      </c>
      <c r="G385" s="10">
        <f aca="true" t="shared" si="32" ref="G385:V385">G387+G397</f>
        <v>0</v>
      </c>
      <c r="H385" s="10">
        <f t="shared" si="32"/>
        <v>0</v>
      </c>
      <c r="I385" s="10">
        <f t="shared" si="32"/>
        <v>0</v>
      </c>
      <c r="J385" s="10">
        <f t="shared" si="32"/>
        <v>0</v>
      </c>
      <c r="K385" s="10">
        <f t="shared" si="32"/>
        <v>0</v>
      </c>
      <c r="L385" s="10">
        <f t="shared" si="32"/>
        <v>0</v>
      </c>
      <c r="M385" s="10">
        <f t="shared" si="32"/>
        <v>0</v>
      </c>
      <c r="N385" s="10">
        <f t="shared" si="32"/>
        <v>0</v>
      </c>
      <c r="O385" s="10">
        <f t="shared" si="32"/>
        <v>0</v>
      </c>
      <c r="P385" s="10">
        <f t="shared" si="32"/>
        <v>0</v>
      </c>
      <c r="Q385" s="10">
        <f t="shared" si="32"/>
        <v>0</v>
      </c>
      <c r="R385" s="10">
        <f t="shared" si="32"/>
        <v>0</v>
      </c>
      <c r="S385" s="10">
        <f t="shared" si="32"/>
        <v>0</v>
      </c>
      <c r="T385" s="10">
        <f t="shared" si="32"/>
        <v>0</v>
      </c>
      <c r="U385" s="10">
        <f t="shared" si="32"/>
        <v>0</v>
      </c>
      <c r="V385" s="10">
        <f t="shared" si="32"/>
        <v>0</v>
      </c>
    </row>
    <row r="386" spans="1:22" s="26" customFormat="1" ht="31.5" outlineLevel="6">
      <c r="A386" s="22" t="s">
        <v>134</v>
      </c>
      <c r="B386" s="9" t="s">
        <v>13</v>
      </c>
      <c r="C386" s="9" t="s">
        <v>251</v>
      </c>
      <c r="D386" s="9" t="s">
        <v>5</v>
      </c>
      <c r="E386" s="9"/>
      <c r="F386" s="86">
        <f>F387</f>
        <v>1562.1470199999999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s="26" customFormat="1" ht="36" customHeight="1" outlineLevel="6">
      <c r="A387" s="22" t="s">
        <v>136</v>
      </c>
      <c r="B387" s="12" t="s">
        <v>13</v>
      </c>
      <c r="C387" s="12" t="s">
        <v>252</v>
      </c>
      <c r="D387" s="12" t="s">
        <v>5</v>
      </c>
      <c r="E387" s="12"/>
      <c r="F387" s="91">
        <f>F388+F395</f>
        <v>1562.1470199999999</v>
      </c>
      <c r="G387" s="13">
        <f aca="true" t="shared" si="33" ref="G387:V387">G388</f>
        <v>0</v>
      </c>
      <c r="H387" s="13">
        <f t="shared" si="33"/>
        <v>0</v>
      </c>
      <c r="I387" s="13">
        <f t="shared" si="33"/>
        <v>0</v>
      </c>
      <c r="J387" s="13">
        <f t="shared" si="33"/>
        <v>0</v>
      </c>
      <c r="K387" s="13">
        <f t="shared" si="33"/>
        <v>0</v>
      </c>
      <c r="L387" s="13">
        <f t="shared" si="33"/>
        <v>0</v>
      </c>
      <c r="M387" s="13">
        <f t="shared" si="33"/>
        <v>0</v>
      </c>
      <c r="N387" s="13">
        <f t="shared" si="33"/>
        <v>0</v>
      </c>
      <c r="O387" s="13">
        <f t="shared" si="33"/>
        <v>0</v>
      </c>
      <c r="P387" s="13">
        <f t="shared" si="33"/>
        <v>0</v>
      </c>
      <c r="Q387" s="13">
        <f t="shared" si="33"/>
        <v>0</v>
      </c>
      <c r="R387" s="13">
        <f t="shared" si="33"/>
        <v>0</v>
      </c>
      <c r="S387" s="13">
        <f t="shared" si="33"/>
        <v>0</v>
      </c>
      <c r="T387" s="13">
        <f t="shared" si="33"/>
        <v>0</v>
      </c>
      <c r="U387" s="13">
        <f t="shared" si="33"/>
        <v>0</v>
      </c>
      <c r="V387" s="13">
        <f t="shared" si="33"/>
        <v>0</v>
      </c>
    </row>
    <row r="388" spans="1:22" s="26" customFormat="1" ht="47.25" outlineLevel="6">
      <c r="A388" s="55" t="s">
        <v>197</v>
      </c>
      <c r="B388" s="19" t="s">
        <v>13</v>
      </c>
      <c r="C388" s="19" t="s">
        <v>254</v>
      </c>
      <c r="D388" s="19" t="s">
        <v>5</v>
      </c>
      <c r="E388" s="19"/>
      <c r="F388" s="87">
        <f>F389+F393</f>
        <v>1470</v>
      </c>
      <c r="G388" s="7">
        <f aca="true" t="shared" si="34" ref="G388:V388">G389</f>
        <v>0</v>
      </c>
      <c r="H388" s="7">
        <f t="shared" si="34"/>
        <v>0</v>
      </c>
      <c r="I388" s="7">
        <f t="shared" si="34"/>
        <v>0</v>
      </c>
      <c r="J388" s="7">
        <f t="shared" si="34"/>
        <v>0</v>
      </c>
      <c r="K388" s="7">
        <f t="shared" si="34"/>
        <v>0</v>
      </c>
      <c r="L388" s="7">
        <f t="shared" si="34"/>
        <v>0</v>
      </c>
      <c r="M388" s="7">
        <f t="shared" si="34"/>
        <v>0</v>
      </c>
      <c r="N388" s="7">
        <f t="shared" si="34"/>
        <v>0</v>
      </c>
      <c r="O388" s="7">
        <f t="shared" si="34"/>
        <v>0</v>
      </c>
      <c r="P388" s="7">
        <f t="shared" si="34"/>
        <v>0</v>
      </c>
      <c r="Q388" s="7">
        <f t="shared" si="34"/>
        <v>0</v>
      </c>
      <c r="R388" s="7">
        <f t="shared" si="34"/>
        <v>0</v>
      </c>
      <c r="S388" s="7">
        <f t="shared" si="34"/>
        <v>0</v>
      </c>
      <c r="T388" s="7">
        <f t="shared" si="34"/>
        <v>0</v>
      </c>
      <c r="U388" s="7">
        <f t="shared" si="34"/>
        <v>0</v>
      </c>
      <c r="V388" s="7">
        <f t="shared" si="34"/>
        <v>0</v>
      </c>
    </row>
    <row r="389" spans="1:22" s="26" customFormat="1" ht="31.5" outlineLevel="6">
      <c r="A389" s="5" t="s">
        <v>95</v>
      </c>
      <c r="B389" s="6" t="s">
        <v>13</v>
      </c>
      <c r="C389" s="6" t="s">
        <v>254</v>
      </c>
      <c r="D389" s="6" t="s">
        <v>94</v>
      </c>
      <c r="E389" s="6"/>
      <c r="F389" s="88">
        <f>F390+F391+F392</f>
        <v>1470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16.5" customHeight="1" outlineLevel="6">
      <c r="A390" s="51" t="s">
        <v>243</v>
      </c>
      <c r="B390" s="52" t="s">
        <v>13</v>
      </c>
      <c r="C390" s="52" t="s">
        <v>254</v>
      </c>
      <c r="D390" s="52" t="s">
        <v>92</v>
      </c>
      <c r="E390" s="52"/>
      <c r="F390" s="89">
        <v>1129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6" customFormat="1" ht="31.5" outlineLevel="6">
      <c r="A391" s="51" t="s">
        <v>248</v>
      </c>
      <c r="B391" s="52" t="s">
        <v>13</v>
      </c>
      <c r="C391" s="52" t="s">
        <v>254</v>
      </c>
      <c r="D391" s="52" t="s">
        <v>93</v>
      </c>
      <c r="E391" s="52"/>
      <c r="F391" s="89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47.25" outlineLevel="6">
      <c r="A392" s="51" t="s">
        <v>244</v>
      </c>
      <c r="B392" s="52" t="s">
        <v>13</v>
      </c>
      <c r="C392" s="52" t="s">
        <v>254</v>
      </c>
      <c r="D392" s="52" t="s">
        <v>245</v>
      </c>
      <c r="E392" s="52"/>
      <c r="F392" s="89">
        <v>341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15.75" outlineLevel="6">
      <c r="A393" s="5" t="s">
        <v>96</v>
      </c>
      <c r="B393" s="6" t="s">
        <v>13</v>
      </c>
      <c r="C393" s="6" t="s">
        <v>254</v>
      </c>
      <c r="D393" s="6" t="s">
        <v>97</v>
      </c>
      <c r="E393" s="6"/>
      <c r="F393" s="88">
        <f>F394</f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31.5" outlineLevel="6">
      <c r="A394" s="51" t="s">
        <v>98</v>
      </c>
      <c r="B394" s="52" t="s">
        <v>13</v>
      </c>
      <c r="C394" s="52" t="s">
        <v>254</v>
      </c>
      <c r="D394" s="52" t="s">
        <v>99</v>
      </c>
      <c r="E394" s="52"/>
      <c r="F394" s="89"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15.75" outlineLevel="6">
      <c r="A395" s="54" t="s">
        <v>138</v>
      </c>
      <c r="B395" s="19" t="s">
        <v>13</v>
      </c>
      <c r="C395" s="19" t="s">
        <v>256</v>
      </c>
      <c r="D395" s="19" t="s">
        <v>5</v>
      </c>
      <c r="E395" s="19"/>
      <c r="F395" s="87">
        <f>F396</f>
        <v>92.14702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15.75" outlineLevel="6">
      <c r="A396" s="5" t="s">
        <v>354</v>
      </c>
      <c r="B396" s="6" t="s">
        <v>13</v>
      </c>
      <c r="C396" s="6" t="s">
        <v>256</v>
      </c>
      <c r="D396" s="6" t="s">
        <v>353</v>
      </c>
      <c r="E396" s="6"/>
      <c r="F396" s="88">
        <v>92.14702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19.5" customHeight="1" outlineLevel="6">
      <c r="A397" s="74" t="s">
        <v>224</v>
      </c>
      <c r="B397" s="12" t="s">
        <v>13</v>
      </c>
      <c r="C397" s="12" t="s">
        <v>291</v>
      </c>
      <c r="D397" s="12" t="s">
        <v>5</v>
      </c>
      <c r="E397" s="12"/>
      <c r="F397" s="91">
        <f>F398</f>
        <v>13340.5462</v>
      </c>
      <c r="G397" s="13">
        <f aca="true" t="shared" si="35" ref="G397:V397">G399</f>
        <v>0</v>
      </c>
      <c r="H397" s="13">
        <f t="shared" si="35"/>
        <v>0</v>
      </c>
      <c r="I397" s="13">
        <f t="shared" si="35"/>
        <v>0</v>
      </c>
      <c r="J397" s="13">
        <f t="shared" si="35"/>
        <v>0</v>
      </c>
      <c r="K397" s="13">
        <f t="shared" si="35"/>
        <v>0</v>
      </c>
      <c r="L397" s="13">
        <f t="shared" si="35"/>
        <v>0</v>
      </c>
      <c r="M397" s="13">
        <f t="shared" si="35"/>
        <v>0</v>
      </c>
      <c r="N397" s="13">
        <f t="shared" si="35"/>
        <v>0</v>
      </c>
      <c r="O397" s="13">
        <f t="shared" si="35"/>
        <v>0</v>
      </c>
      <c r="P397" s="13">
        <f t="shared" si="35"/>
        <v>0</v>
      </c>
      <c r="Q397" s="13">
        <f t="shared" si="35"/>
        <v>0</v>
      </c>
      <c r="R397" s="13">
        <f t="shared" si="35"/>
        <v>0</v>
      </c>
      <c r="S397" s="13">
        <f t="shared" si="35"/>
        <v>0</v>
      </c>
      <c r="T397" s="13">
        <f t="shared" si="35"/>
        <v>0</v>
      </c>
      <c r="U397" s="13">
        <f t="shared" si="35"/>
        <v>0</v>
      </c>
      <c r="V397" s="13">
        <f t="shared" si="35"/>
        <v>0</v>
      </c>
    </row>
    <row r="398" spans="1:22" s="26" customFormat="1" ht="33" customHeight="1" outlineLevel="6">
      <c r="A398" s="74" t="s">
        <v>167</v>
      </c>
      <c r="B398" s="12" t="s">
        <v>13</v>
      </c>
      <c r="C398" s="12" t="s">
        <v>313</v>
      </c>
      <c r="D398" s="12" t="s">
        <v>5</v>
      </c>
      <c r="E398" s="12"/>
      <c r="F398" s="91">
        <f>F399</f>
        <v>13340.5462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s="26" customFormat="1" ht="31.5" outlineLevel="6">
      <c r="A399" s="54" t="s">
        <v>139</v>
      </c>
      <c r="B399" s="19" t="s">
        <v>13</v>
      </c>
      <c r="C399" s="19" t="s">
        <v>314</v>
      </c>
      <c r="D399" s="19" t="s">
        <v>5</v>
      </c>
      <c r="E399" s="19"/>
      <c r="F399" s="87">
        <f>F400+F404+F406</f>
        <v>13340.5462</v>
      </c>
      <c r="G399" s="7">
        <f aca="true" t="shared" si="36" ref="G399:V399">G400</f>
        <v>0</v>
      </c>
      <c r="H399" s="7">
        <f t="shared" si="36"/>
        <v>0</v>
      </c>
      <c r="I399" s="7">
        <f t="shared" si="36"/>
        <v>0</v>
      </c>
      <c r="J399" s="7">
        <f t="shared" si="36"/>
        <v>0</v>
      </c>
      <c r="K399" s="7">
        <f t="shared" si="36"/>
        <v>0</v>
      </c>
      <c r="L399" s="7">
        <f t="shared" si="36"/>
        <v>0</v>
      </c>
      <c r="M399" s="7">
        <f t="shared" si="36"/>
        <v>0</v>
      </c>
      <c r="N399" s="7">
        <f t="shared" si="36"/>
        <v>0</v>
      </c>
      <c r="O399" s="7">
        <f t="shared" si="36"/>
        <v>0</v>
      </c>
      <c r="P399" s="7">
        <f t="shared" si="36"/>
        <v>0</v>
      </c>
      <c r="Q399" s="7">
        <f t="shared" si="36"/>
        <v>0</v>
      </c>
      <c r="R399" s="7">
        <f t="shared" si="36"/>
        <v>0</v>
      </c>
      <c r="S399" s="7">
        <f t="shared" si="36"/>
        <v>0</v>
      </c>
      <c r="T399" s="7">
        <f t="shared" si="36"/>
        <v>0</v>
      </c>
      <c r="U399" s="7">
        <f t="shared" si="36"/>
        <v>0</v>
      </c>
      <c r="V399" s="7">
        <f t="shared" si="36"/>
        <v>0</v>
      </c>
    </row>
    <row r="400" spans="1:22" s="26" customFormat="1" ht="15.75" outlineLevel="6">
      <c r="A400" s="5" t="s">
        <v>111</v>
      </c>
      <c r="B400" s="6" t="s">
        <v>13</v>
      </c>
      <c r="C400" s="6" t="s">
        <v>314</v>
      </c>
      <c r="D400" s="6" t="s">
        <v>112</v>
      </c>
      <c r="E400" s="6"/>
      <c r="F400" s="88">
        <f>F401+F402+F403</f>
        <v>11726.79322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15.75" outlineLevel="6">
      <c r="A401" s="51" t="s">
        <v>242</v>
      </c>
      <c r="B401" s="52" t="s">
        <v>13</v>
      </c>
      <c r="C401" s="52" t="s">
        <v>314</v>
      </c>
      <c r="D401" s="52" t="s">
        <v>113</v>
      </c>
      <c r="E401" s="52"/>
      <c r="F401" s="89">
        <v>9000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31.5" outlineLevel="6">
      <c r="A402" s="51" t="s">
        <v>249</v>
      </c>
      <c r="B402" s="52" t="s">
        <v>13</v>
      </c>
      <c r="C402" s="52" t="s">
        <v>314</v>
      </c>
      <c r="D402" s="52" t="s">
        <v>114</v>
      </c>
      <c r="E402" s="52"/>
      <c r="F402" s="89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47.25" outlineLevel="6">
      <c r="A403" s="51" t="s">
        <v>246</v>
      </c>
      <c r="B403" s="52" t="s">
        <v>13</v>
      </c>
      <c r="C403" s="52" t="s">
        <v>314</v>
      </c>
      <c r="D403" s="52" t="s">
        <v>247</v>
      </c>
      <c r="E403" s="52"/>
      <c r="F403" s="89">
        <v>2726.79322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6" customFormat="1" ht="15.75" outlineLevel="6">
      <c r="A404" s="5" t="s">
        <v>96</v>
      </c>
      <c r="B404" s="6" t="s">
        <v>13</v>
      </c>
      <c r="C404" s="6" t="s">
        <v>314</v>
      </c>
      <c r="D404" s="6" t="s">
        <v>97</v>
      </c>
      <c r="E404" s="6"/>
      <c r="F404" s="88">
        <f>F405</f>
        <v>1557.1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6" customFormat="1" ht="31.5" outlineLevel="6">
      <c r="A405" s="51" t="s">
        <v>98</v>
      </c>
      <c r="B405" s="52" t="s">
        <v>13</v>
      </c>
      <c r="C405" s="52" t="s">
        <v>314</v>
      </c>
      <c r="D405" s="52" t="s">
        <v>99</v>
      </c>
      <c r="E405" s="52"/>
      <c r="F405" s="89">
        <v>1557.1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6" customFormat="1" ht="15.75" outlineLevel="6">
      <c r="A406" s="5" t="s">
        <v>100</v>
      </c>
      <c r="B406" s="6" t="s">
        <v>13</v>
      </c>
      <c r="C406" s="6" t="s">
        <v>314</v>
      </c>
      <c r="D406" s="6" t="s">
        <v>101</v>
      </c>
      <c r="E406" s="6"/>
      <c r="F406" s="88">
        <f>F407+F408+F409</f>
        <v>56.65298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6" customFormat="1" ht="15.75" outlineLevel="6">
      <c r="A407" s="51" t="s">
        <v>102</v>
      </c>
      <c r="B407" s="52" t="s">
        <v>13</v>
      </c>
      <c r="C407" s="52" t="s">
        <v>314</v>
      </c>
      <c r="D407" s="52" t="s">
        <v>104</v>
      </c>
      <c r="E407" s="52"/>
      <c r="F407" s="89">
        <v>2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6" customFormat="1" ht="15.75" outlineLevel="6">
      <c r="A408" s="51" t="s">
        <v>103</v>
      </c>
      <c r="B408" s="52" t="s">
        <v>13</v>
      </c>
      <c r="C408" s="52" t="s">
        <v>314</v>
      </c>
      <c r="D408" s="52" t="s">
        <v>105</v>
      </c>
      <c r="E408" s="52"/>
      <c r="F408" s="89">
        <v>5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6" customFormat="1" ht="15.75" outlineLevel="6">
      <c r="A409" s="51" t="s">
        <v>354</v>
      </c>
      <c r="B409" s="52" t="s">
        <v>13</v>
      </c>
      <c r="C409" s="52" t="s">
        <v>314</v>
      </c>
      <c r="D409" s="52" t="s">
        <v>353</v>
      </c>
      <c r="E409" s="52"/>
      <c r="F409" s="89">
        <v>49.65298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17.25" customHeight="1" outlineLevel="6">
      <c r="A410" s="16" t="s">
        <v>72</v>
      </c>
      <c r="B410" s="17" t="s">
        <v>52</v>
      </c>
      <c r="C410" s="17" t="s">
        <v>250</v>
      </c>
      <c r="D410" s="17" t="s">
        <v>5</v>
      </c>
      <c r="E410" s="17"/>
      <c r="F410" s="85">
        <f>F411</f>
        <v>21763.4</v>
      </c>
      <c r="G410" s="18" t="e">
        <f>G411+#REF!+#REF!</f>
        <v>#REF!</v>
      </c>
      <c r="H410" s="18" t="e">
        <f>H411+#REF!+#REF!</f>
        <v>#REF!</v>
      </c>
      <c r="I410" s="18" t="e">
        <f>I411+#REF!+#REF!</f>
        <v>#REF!</v>
      </c>
      <c r="J410" s="18" t="e">
        <f>J411+#REF!+#REF!</f>
        <v>#REF!</v>
      </c>
      <c r="K410" s="18" t="e">
        <f>K411+#REF!+#REF!</f>
        <v>#REF!</v>
      </c>
      <c r="L410" s="18" t="e">
        <f>L411+#REF!+#REF!</f>
        <v>#REF!</v>
      </c>
      <c r="M410" s="18" t="e">
        <f>M411+#REF!+#REF!</f>
        <v>#REF!</v>
      </c>
      <c r="N410" s="18" t="e">
        <f>N411+#REF!+#REF!</f>
        <v>#REF!</v>
      </c>
      <c r="O410" s="18" t="e">
        <f>O411+#REF!+#REF!</f>
        <v>#REF!</v>
      </c>
      <c r="P410" s="18" t="e">
        <f>P411+#REF!+#REF!</f>
        <v>#REF!</v>
      </c>
      <c r="Q410" s="18" t="e">
        <f>Q411+#REF!+#REF!</f>
        <v>#REF!</v>
      </c>
      <c r="R410" s="18" t="e">
        <f>R411+#REF!+#REF!</f>
        <v>#REF!</v>
      </c>
      <c r="S410" s="18" t="e">
        <f>S411+#REF!+#REF!</f>
        <v>#REF!</v>
      </c>
      <c r="T410" s="18" t="e">
        <f>T411+#REF!+#REF!</f>
        <v>#REF!</v>
      </c>
      <c r="U410" s="18" t="e">
        <f>U411+#REF!+#REF!</f>
        <v>#REF!</v>
      </c>
      <c r="V410" s="18" t="e">
        <f>V411+#REF!+#REF!</f>
        <v>#REF!</v>
      </c>
    </row>
    <row r="411" spans="1:22" s="26" customFormat="1" ht="15.75" outlineLevel="3">
      <c r="A411" s="8" t="s">
        <v>38</v>
      </c>
      <c r="B411" s="9" t="s">
        <v>14</v>
      </c>
      <c r="C411" s="9" t="s">
        <v>250</v>
      </c>
      <c r="D411" s="9" t="s">
        <v>5</v>
      </c>
      <c r="E411" s="9"/>
      <c r="F411" s="86">
        <f>F412+F427+F431+F435</f>
        <v>21763.4</v>
      </c>
      <c r="G411" s="10" t="e">
        <f>G412+#REF!+#REF!</f>
        <v>#REF!</v>
      </c>
      <c r="H411" s="10" t="e">
        <f>H412+#REF!+#REF!</f>
        <v>#REF!</v>
      </c>
      <c r="I411" s="10" t="e">
        <f>I412+#REF!+#REF!</f>
        <v>#REF!</v>
      </c>
      <c r="J411" s="10" t="e">
        <f>J412+#REF!+#REF!</f>
        <v>#REF!</v>
      </c>
      <c r="K411" s="10" t="e">
        <f>K412+#REF!+#REF!</f>
        <v>#REF!</v>
      </c>
      <c r="L411" s="10" t="e">
        <f>L412+#REF!+#REF!</f>
        <v>#REF!</v>
      </c>
      <c r="M411" s="10" t="e">
        <f>M412+#REF!+#REF!</f>
        <v>#REF!</v>
      </c>
      <c r="N411" s="10" t="e">
        <f>N412+#REF!+#REF!</f>
        <v>#REF!</v>
      </c>
      <c r="O411" s="10" t="e">
        <f>O412+#REF!+#REF!</f>
        <v>#REF!</v>
      </c>
      <c r="P411" s="10" t="e">
        <f>P412+#REF!+#REF!</f>
        <v>#REF!</v>
      </c>
      <c r="Q411" s="10" t="e">
        <f>Q412+#REF!+#REF!</f>
        <v>#REF!</v>
      </c>
      <c r="R411" s="10" t="e">
        <f>R412+#REF!+#REF!</f>
        <v>#REF!</v>
      </c>
      <c r="S411" s="10" t="e">
        <f>S412+#REF!+#REF!</f>
        <v>#REF!</v>
      </c>
      <c r="T411" s="10" t="e">
        <f>T412+#REF!+#REF!</f>
        <v>#REF!</v>
      </c>
      <c r="U411" s="10" t="e">
        <f>U412+#REF!+#REF!</f>
        <v>#REF!</v>
      </c>
      <c r="V411" s="10" t="e">
        <f>V412+#REF!+#REF!</f>
        <v>#REF!</v>
      </c>
    </row>
    <row r="412" spans="1:22" s="26" customFormat="1" ht="19.5" customHeight="1" outlineLevel="3">
      <c r="A412" s="14" t="s">
        <v>168</v>
      </c>
      <c r="B412" s="12" t="s">
        <v>14</v>
      </c>
      <c r="C412" s="12" t="s">
        <v>315</v>
      </c>
      <c r="D412" s="12" t="s">
        <v>5</v>
      </c>
      <c r="E412" s="12"/>
      <c r="F412" s="91">
        <f>F413+F419</f>
        <v>21611</v>
      </c>
      <c r="G412" s="13">
        <f aca="true" t="shared" si="37" ref="G412:V412">G420</f>
        <v>0</v>
      </c>
      <c r="H412" s="13">
        <f t="shared" si="37"/>
        <v>0</v>
      </c>
      <c r="I412" s="13">
        <f t="shared" si="37"/>
        <v>0</v>
      </c>
      <c r="J412" s="13">
        <f t="shared" si="37"/>
        <v>0</v>
      </c>
      <c r="K412" s="13">
        <f t="shared" si="37"/>
        <v>0</v>
      </c>
      <c r="L412" s="13">
        <f t="shared" si="37"/>
        <v>0</v>
      </c>
      <c r="M412" s="13">
        <f t="shared" si="37"/>
        <v>0</v>
      </c>
      <c r="N412" s="13">
        <f t="shared" si="37"/>
        <v>0</v>
      </c>
      <c r="O412" s="13">
        <f t="shared" si="37"/>
        <v>0</v>
      </c>
      <c r="P412" s="13">
        <f t="shared" si="37"/>
        <v>0</v>
      </c>
      <c r="Q412" s="13">
        <f t="shared" si="37"/>
        <v>0</v>
      </c>
      <c r="R412" s="13">
        <f t="shared" si="37"/>
        <v>0</v>
      </c>
      <c r="S412" s="13">
        <f t="shared" si="37"/>
        <v>0</v>
      </c>
      <c r="T412" s="13">
        <f t="shared" si="37"/>
        <v>0</v>
      </c>
      <c r="U412" s="13">
        <f t="shared" si="37"/>
        <v>0</v>
      </c>
      <c r="V412" s="13">
        <f t="shared" si="37"/>
        <v>0</v>
      </c>
    </row>
    <row r="413" spans="1:22" s="26" customFormat="1" ht="19.5" customHeight="1" outlineLevel="3">
      <c r="A413" s="54" t="s">
        <v>122</v>
      </c>
      <c r="B413" s="19" t="s">
        <v>14</v>
      </c>
      <c r="C413" s="19" t="s">
        <v>316</v>
      </c>
      <c r="D413" s="19" t="s">
        <v>5</v>
      </c>
      <c r="E413" s="19"/>
      <c r="F413" s="87">
        <f>F414</f>
        <v>300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26" customFormat="1" ht="32.25" customHeight="1" outlineLevel="3">
      <c r="A414" s="81" t="s">
        <v>169</v>
      </c>
      <c r="B414" s="6" t="s">
        <v>14</v>
      </c>
      <c r="C414" s="6" t="s">
        <v>317</v>
      </c>
      <c r="D414" s="6" t="s">
        <v>5</v>
      </c>
      <c r="E414" s="6"/>
      <c r="F414" s="88">
        <f>F415+F417</f>
        <v>300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26" customFormat="1" ht="19.5" customHeight="1" outlineLevel="3">
      <c r="A415" s="51" t="s">
        <v>96</v>
      </c>
      <c r="B415" s="52" t="s">
        <v>14</v>
      </c>
      <c r="C415" s="52" t="s">
        <v>317</v>
      </c>
      <c r="D415" s="52" t="s">
        <v>97</v>
      </c>
      <c r="E415" s="52"/>
      <c r="F415" s="103">
        <f>F416</f>
        <v>50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s="26" customFormat="1" ht="19.5" customHeight="1" outlineLevel="3">
      <c r="A416" s="51" t="s">
        <v>98</v>
      </c>
      <c r="B416" s="52" t="s">
        <v>14</v>
      </c>
      <c r="C416" s="52" t="s">
        <v>317</v>
      </c>
      <c r="D416" s="52" t="s">
        <v>99</v>
      </c>
      <c r="E416" s="52"/>
      <c r="F416" s="103">
        <v>50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26" customFormat="1" ht="19.5" customHeight="1" outlineLevel="3">
      <c r="A417" s="51" t="s">
        <v>375</v>
      </c>
      <c r="B417" s="52" t="s">
        <v>14</v>
      </c>
      <c r="C417" s="52" t="s">
        <v>317</v>
      </c>
      <c r="D417" s="52" t="s">
        <v>374</v>
      </c>
      <c r="E417" s="52"/>
      <c r="F417" s="103">
        <f>F418</f>
        <v>250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s="26" customFormat="1" ht="33.75" customHeight="1" outlineLevel="3">
      <c r="A418" s="51" t="s">
        <v>376</v>
      </c>
      <c r="B418" s="52" t="s">
        <v>14</v>
      </c>
      <c r="C418" s="52" t="s">
        <v>317</v>
      </c>
      <c r="D418" s="52" t="s">
        <v>373</v>
      </c>
      <c r="E418" s="52"/>
      <c r="F418" s="103">
        <v>250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26" customFormat="1" ht="35.25" customHeight="1" outlineLevel="3">
      <c r="A419" s="68" t="s">
        <v>170</v>
      </c>
      <c r="B419" s="19" t="s">
        <v>14</v>
      </c>
      <c r="C419" s="19" t="s">
        <v>318</v>
      </c>
      <c r="D419" s="19" t="s">
        <v>5</v>
      </c>
      <c r="E419" s="19"/>
      <c r="F419" s="87">
        <f>F420+F424</f>
        <v>21311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s="26" customFormat="1" ht="31.5" outlineLevel="3">
      <c r="A420" s="5" t="s">
        <v>171</v>
      </c>
      <c r="B420" s="6" t="s">
        <v>14</v>
      </c>
      <c r="C420" s="6" t="s">
        <v>319</v>
      </c>
      <c r="D420" s="6" t="s">
        <v>5</v>
      </c>
      <c r="E420" s="6"/>
      <c r="F420" s="88">
        <f>F421</f>
        <v>12597.5</v>
      </c>
      <c r="G420" s="7">
        <f aca="true" t="shared" si="38" ref="G420:V420">G422</f>
        <v>0</v>
      </c>
      <c r="H420" s="7">
        <f t="shared" si="38"/>
        <v>0</v>
      </c>
      <c r="I420" s="7">
        <f t="shared" si="38"/>
        <v>0</v>
      </c>
      <c r="J420" s="7">
        <f t="shared" si="38"/>
        <v>0</v>
      </c>
      <c r="K420" s="7">
        <f t="shared" si="38"/>
        <v>0</v>
      </c>
      <c r="L420" s="7">
        <f t="shared" si="38"/>
        <v>0</v>
      </c>
      <c r="M420" s="7">
        <f t="shared" si="38"/>
        <v>0</v>
      </c>
      <c r="N420" s="7">
        <f t="shared" si="38"/>
        <v>0</v>
      </c>
      <c r="O420" s="7">
        <f t="shared" si="38"/>
        <v>0</v>
      </c>
      <c r="P420" s="7">
        <f t="shared" si="38"/>
        <v>0</v>
      </c>
      <c r="Q420" s="7">
        <f t="shared" si="38"/>
        <v>0</v>
      </c>
      <c r="R420" s="7">
        <f t="shared" si="38"/>
        <v>0</v>
      </c>
      <c r="S420" s="7">
        <f t="shared" si="38"/>
        <v>0</v>
      </c>
      <c r="T420" s="7">
        <f t="shared" si="38"/>
        <v>0</v>
      </c>
      <c r="U420" s="7">
        <f t="shared" si="38"/>
        <v>0</v>
      </c>
      <c r="V420" s="7">
        <f t="shared" si="38"/>
        <v>0</v>
      </c>
    </row>
    <row r="421" spans="1:22" s="26" customFormat="1" ht="15.75" outlineLevel="3">
      <c r="A421" s="51" t="s">
        <v>119</v>
      </c>
      <c r="B421" s="52" t="s">
        <v>14</v>
      </c>
      <c r="C421" s="52" t="s">
        <v>319</v>
      </c>
      <c r="D421" s="52" t="s">
        <v>120</v>
      </c>
      <c r="E421" s="52"/>
      <c r="F421" s="89">
        <f>F422+F423</f>
        <v>12597.5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6" customFormat="1" ht="47.25" outlineLevel="3">
      <c r="A422" s="60" t="s">
        <v>199</v>
      </c>
      <c r="B422" s="52" t="s">
        <v>14</v>
      </c>
      <c r="C422" s="52" t="s">
        <v>319</v>
      </c>
      <c r="D422" s="52" t="s">
        <v>85</v>
      </c>
      <c r="E422" s="52"/>
      <c r="F422" s="89">
        <v>12597.5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6" customFormat="1" ht="15.75" outlineLevel="3">
      <c r="A423" s="63" t="s">
        <v>86</v>
      </c>
      <c r="B423" s="52" t="s">
        <v>14</v>
      </c>
      <c r="C423" s="52" t="s">
        <v>340</v>
      </c>
      <c r="D423" s="52" t="s">
        <v>87</v>
      </c>
      <c r="E423" s="52"/>
      <c r="F423" s="89">
        <v>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6" customFormat="1" ht="31.5" outlineLevel="3">
      <c r="A424" s="5" t="s">
        <v>172</v>
      </c>
      <c r="B424" s="6" t="s">
        <v>14</v>
      </c>
      <c r="C424" s="6" t="s">
        <v>320</v>
      </c>
      <c r="D424" s="6" t="s">
        <v>5</v>
      </c>
      <c r="E424" s="6"/>
      <c r="F424" s="88">
        <f>F425</f>
        <v>8713.5</v>
      </c>
      <c r="G424" s="7">
        <f aca="true" t="shared" si="39" ref="G424:V424">G426</f>
        <v>0</v>
      </c>
      <c r="H424" s="7">
        <f t="shared" si="39"/>
        <v>0</v>
      </c>
      <c r="I424" s="7">
        <f t="shared" si="39"/>
        <v>0</v>
      </c>
      <c r="J424" s="7">
        <f t="shared" si="39"/>
        <v>0</v>
      </c>
      <c r="K424" s="7">
        <f t="shared" si="39"/>
        <v>0</v>
      </c>
      <c r="L424" s="7">
        <f t="shared" si="39"/>
        <v>0</v>
      </c>
      <c r="M424" s="7">
        <f t="shared" si="39"/>
        <v>0</v>
      </c>
      <c r="N424" s="7">
        <f t="shared" si="39"/>
        <v>0</v>
      </c>
      <c r="O424" s="7">
        <f t="shared" si="39"/>
        <v>0</v>
      </c>
      <c r="P424" s="7">
        <f t="shared" si="39"/>
        <v>0</v>
      </c>
      <c r="Q424" s="7">
        <f t="shared" si="39"/>
        <v>0</v>
      </c>
      <c r="R424" s="7">
        <f t="shared" si="39"/>
        <v>0</v>
      </c>
      <c r="S424" s="7">
        <f t="shared" si="39"/>
        <v>0</v>
      </c>
      <c r="T424" s="7">
        <f t="shared" si="39"/>
        <v>0</v>
      </c>
      <c r="U424" s="7">
        <f t="shared" si="39"/>
        <v>0</v>
      </c>
      <c r="V424" s="7">
        <f t="shared" si="39"/>
        <v>0</v>
      </c>
    </row>
    <row r="425" spans="1:22" s="26" customFormat="1" ht="15.75" outlineLevel="3">
      <c r="A425" s="51" t="s">
        <v>119</v>
      </c>
      <c r="B425" s="52" t="s">
        <v>14</v>
      </c>
      <c r="C425" s="52" t="s">
        <v>320</v>
      </c>
      <c r="D425" s="52" t="s">
        <v>120</v>
      </c>
      <c r="E425" s="52"/>
      <c r="F425" s="89">
        <f>F426</f>
        <v>8713.5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6" customFormat="1" ht="47.25" outlineLevel="3">
      <c r="A426" s="60" t="s">
        <v>199</v>
      </c>
      <c r="B426" s="52" t="s">
        <v>14</v>
      </c>
      <c r="C426" s="52" t="s">
        <v>320</v>
      </c>
      <c r="D426" s="52" t="s">
        <v>85</v>
      </c>
      <c r="E426" s="52"/>
      <c r="F426" s="89">
        <v>8713.5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6" customFormat="1" ht="15.75" outlineLevel="3">
      <c r="A427" s="8" t="s">
        <v>228</v>
      </c>
      <c r="B427" s="9" t="s">
        <v>14</v>
      </c>
      <c r="C427" s="9" t="s">
        <v>321</v>
      </c>
      <c r="D427" s="9" t="s">
        <v>5</v>
      </c>
      <c r="E427" s="9"/>
      <c r="F427" s="86">
        <f>F428</f>
        <v>80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6" customFormat="1" ht="36" customHeight="1" outlineLevel="3">
      <c r="A428" s="81" t="s">
        <v>173</v>
      </c>
      <c r="B428" s="6" t="s">
        <v>14</v>
      </c>
      <c r="C428" s="6" t="s">
        <v>322</v>
      </c>
      <c r="D428" s="6" t="s">
        <v>5</v>
      </c>
      <c r="E428" s="6"/>
      <c r="F428" s="88">
        <f>F429</f>
        <v>80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6" customFormat="1" ht="15.75" outlineLevel="3">
      <c r="A429" s="51" t="s">
        <v>96</v>
      </c>
      <c r="B429" s="52" t="s">
        <v>14</v>
      </c>
      <c r="C429" s="52" t="s">
        <v>322</v>
      </c>
      <c r="D429" s="52" t="s">
        <v>97</v>
      </c>
      <c r="E429" s="52"/>
      <c r="F429" s="89">
        <f>F430</f>
        <v>80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6" customFormat="1" ht="31.5" outlineLevel="3">
      <c r="A430" s="51" t="s">
        <v>98</v>
      </c>
      <c r="B430" s="52" t="s">
        <v>14</v>
      </c>
      <c r="C430" s="52" t="s">
        <v>322</v>
      </c>
      <c r="D430" s="52" t="s">
        <v>99</v>
      </c>
      <c r="E430" s="52"/>
      <c r="F430" s="89">
        <v>80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6" customFormat="1" ht="15.75" outlineLevel="3">
      <c r="A431" s="8" t="s">
        <v>229</v>
      </c>
      <c r="B431" s="9" t="s">
        <v>14</v>
      </c>
      <c r="C431" s="9" t="s">
        <v>323</v>
      </c>
      <c r="D431" s="9" t="s">
        <v>5</v>
      </c>
      <c r="E431" s="9"/>
      <c r="F431" s="86">
        <f>F432</f>
        <v>42.4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6" customFormat="1" ht="31.5" outlineLevel="3">
      <c r="A432" s="81" t="s">
        <v>174</v>
      </c>
      <c r="B432" s="6" t="s">
        <v>14</v>
      </c>
      <c r="C432" s="6" t="s">
        <v>324</v>
      </c>
      <c r="D432" s="6" t="s">
        <v>5</v>
      </c>
      <c r="E432" s="6"/>
      <c r="F432" s="88">
        <f>F433</f>
        <v>42.4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6" customFormat="1" ht="15.75" outlineLevel="3">
      <c r="A433" s="51" t="s">
        <v>96</v>
      </c>
      <c r="B433" s="52" t="s">
        <v>14</v>
      </c>
      <c r="C433" s="52" t="s">
        <v>324</v>
      </c>
      <c r="D433" s="52" t="s">
        <v>97</v>
      </c>
      <c r="E433" s="52"/>
      <c r="F433" s="89">
        <f>F434</f>
        <v>42.4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6" customFormat="1" ht="31.5" outlineLevel="3">
      <c r="A434" s="51" t="s">
        <v>98</v>
      </c>
      <c r="B434" s="52" t="s">
        <v>14</v>
      </c>
      <c r="C434" s="52" t="s">
        <v>324</v>
      </c>
      <c r="D434" s="52" t="s">
        <v>99</v>
      </c>
      <c r="E434" s="52"/>
      <c r="F434" s="89">
        <v>42.4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6" customFormat="1" ht="15.75" outlineLevel="3">
      <c r="A435" s="8" t="s">
        <v>230</v>
      </c>
      <c r="B435" s="9" t="s">
        <v>14</v>
      </c>
      <c r="C435" s="9" t="s">
        <v>325</v>
      </c>
      <c r="D435" s="9" t="s">
        <v>5</v>
      </c>
      <c r="E435" s="9"/>
      <c r="F435" s="86">
        <f>F436</f>
        <v>30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6" customFormat="1" ht="31.5" outlineLevel="3">
      <c r="A436" s="81" t="s">
        <v>175</v>
      </c>
      <c r="B436" s="6" t="s">
        <v>14</v>
      </c>
      <c r="C436" s="6" t="s">
        <v>326</v>
      </c>
      <c r="D436" s="6" t="s">
        <v>5</v>
      </c>
      <c r="E436" s="6"/>
      <c r="F436" s="88">
        <f>F437</f>
        <v>30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6" customFormat="1" ht="15.75" outlineLevel="3">
      <c r="A437" s="51" t="s">
        <v>96</v>
      </c>
      <c r="B437" s="52" t="s">
        <v>14</v>
      </c>
      <c r="C437" s="52" t="s">
        <v>326</v>
      </c>
      <c r="D437" s="52" t="s">
        <v>97</v>
      </c>
      <c r="E437" s="52"/>
      <c r="F437" s="89">
        <f>F438</f>
        <v>30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6" customFormat="1" ht="31.5" outlineLevel="3">
      <c r="A438" s="51" t="s">
        <v>98</v>
      </c>
      <c r="B438" s="52" t="s">
        <v>14</v>
      </c>
      <c r="C438" s="52" t="s">
        <v>326</v>
      </c>
      <c r="D438" s="52" t="s">
        <v>99</v>
      </c>
      <c r="E438" s="52"/>
      <c r="F438" s="89">
        <v>30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6" customFormat="1" ht="17.25" customHeight="1" outlineLevel="6">
      <c r="A439" s="16" t="s">
        <v>51</v>
      </c>
      <c r="B439" s="17" t="s">
        <v>50</v>
      </c>
      <c r="C439" s="17" t="s">
        <v>250</v>
      </c>
      <c r="D439" s="17" t="s">
        <v>5</v>
      </c>
      <c r="E439" s="17"/>
      <c r="F439" s="18">
        <f>F440+F446+F455+F461</f>
        <v>7743.542100000001</v>
      </c>
      <c r="G439" s="18" t="e">
        <f aca="true" t="shared" si="40" ref="G439:V439">G440+G446+G455</f>
        <v>#REF!</v>
      </c>
      <c r="H439" s="18" t="e">
        <f t="shared" si="40"/>
        <v>#REF!</v>
      </c>
      <c r="I439" s="18" t="e">
        <f t="shared" si="40"/>
        <v>#REF!</v>
      </c>
      <c r="J439" s="18" t="e">
        <f t="shared" si="40"/>
        <v>#REF!</v>
      </c>
      <c r="K439" s="18" t="e">
        <f t="shared" si="40"/>
        <v>#REF!</v>
      </c>
      <c r="L439" s="18" t="e">
        <f t="shared" si="40"/>
        <v>#REF!</v>
      </c>
      <c r="M439" s="18" t="e">
        <f t="shared" si="40"/>
        <v>#REF!</v>
      </c>
      <c r="N439" s="18" t="e">
        <f t="shared" si="40"/>
        <v>#REF!</v>
      </c>
      <c r="O439" s="18" t="e">
        <f t="shared" si="40"/>
        <v>#REF!</v>
      </c>
      <c r="P439" s="18" t="e">
        <f t="shared" si="40"/>
        <v>#REF!</v>
      </c>
      <c r="Q439" s="18" t="e">
        <f t="shared" si="40"/>
        <v>#REF!</v>
      </c>
      <c r="R439" s="18" t="e">
        <f t="shared" si="40"/>
        <v>#REF!</v>
      </c>
      <c r="S439" s="18" t="e">
        <f t="shared" si="40"/>
        <v>#REF!</v>
      </c>
      <c r="T439" s="18" t="e">
        <f t="shared" si="40"/>
        <v>#REF!</v>
      </c>
      <c r="U439" s="18" t="e">
        <f t="shared" si="40"/>
        <v>#REF!</v>
      </c>
      <c r="V439" s="18" t="e">
        <f t="shared" si="40"/>
        <v>#REF!</v>
      </c>
    </row>
    <row r="440" spans="1:22" s="26" customFormat="1" ht="15.75" outlineLevel="3">
      <c r="A440" s="77" t="s">
        <v>40</v>
      </c>
      <c r="B440" s="32" t="s">
        <v>15</v>
      </c>
      <c r="C440" s="32" t="s">
        <v>250</v>
      </c>
      <c r="D440" s="32" t="s">
        <v>5</v>
      </c>
      <c r="E440" s="32"/>
      <c r="F440" s="70">
        <f>F441</f>
        <v>720</v>
      </c>
      <c r="G440" s="10">
        <f aca="true" t="shared" si="41" ref="G440:V440">G442</f>
        <v>0</v>
      </c>
      <c r="H440" s="10">
        <f t="shared" si="41"/>
        <v>0</v>
      </c>
      <c r="I440" s="10">
        <f t="shared" si="41"/>
        <v>0</v>
      </c>
      <c r="J440" s="10">
        <f t="shared" si="41"/>
        <v>0</v>
      </c>
      <c r="K440" s="10">
        <f t="shared" si="41"/>
        <v>0</v>
      </c>
      <c r="L440" s="10">
        <f t="shared" si="41"/>
        <v>0</v>
      </c>
      <c r="M440" s="10">
        <f t="shared" si="41"/>
        <v>0</v>
      </c>
      <c r="N440" s="10">
        <f t="shared" si="41"/>
        <v>0</v>
      </c>
      <c r="O440" s="10">
        <f t="shared" si="41"/>
        <v>0</v>
      </c>
      <c r="P440" s="10">
        <f t="shared" si="41"/>
        <v>0</v>
      </c>
      <c r="Q440" s="10">
        <f t="shared" si="41"/>
        <v>0</v>
      </c>
      <c r="R440" s="10">
        <f t="shared" si="41"/>
        <v>0</v>
      </c>
      <c r="S440" s="10">
        <f t="shared" si="41"/>
        <v>0</v>
      </c>
      <c r="T440" s="10">
        <f t="shared" si="41"/>
        <v>0</v>
      </c>
      <c r="U440" s="10">
        <f t="shared" si="41"/>
        <v>0</v>
      </c>
      <c r="V440" s="10">
        <f t="shared" si="41"/>
        <v>0</v>
      </c>
    </row>
    <row r="441" spans="1:22" s="26" customFormat="1" ht="31.5" outlineLevel="3">
      <c r="A441" s="22" t="s">
        <v>134</v>
      </c>
      <c r="B441" s="9" t="s">
        <v>15</v>
      </c>
      <c r="C441" s="9" t="s">
        <v>251</v>
      </c>
      <c r="D441" s="9" t="s">
        <v>5</v>
      </c>
      <c r="E441" s="9"/>
      <c r="F441" s="86">
        <f>F442</f>
        <v>720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s="15" customFormat="1" ht="30.75" customHeight="1" outlineLevel="3">
      <c r="A442" s="22" t="s">
        <v>136</v>
      </c>
      <c r="B442" s="12" t="s">
        <v>15</v>
      </c>
      <c r="C442" s="12" t="s">
        <v>252</v>
      </c>
      <c r="D442" s="12" t="s">
        <v>5</v>
      </c>
      <c r="E442" s="12"/>
      <c r="F442" s="91">
        <f>F443</f>
        <v>720</v>
      </c>
      <c r="G442" s="13">
        <f aca="true" t="shared" si="42" ref="G442:V443">G443</f>
        <v>0</v>
      </c>
      <c r="H442" s="13">
        <f t="shared" si="42"/>
        <v>0</v>
      </c>
      <c r="I442" s="13">
        <f t="shared" si="42"/>
        <v>0</v>
      </c>
      <c r="J442" s="13">
        <f t="shared" si="42"/>
        <v>0</v>
      </c>
      <c r="K442" s="13">
        <f t="shared" si="42"/>
        <v>0</v>
      </c>
      <c r="L442" s="13">
        <f t="shared" si="42"/>
        <v>0</v>
      </c>
      <c r="M442" s="13">
        <f t="shared" si="42"/>
        <v>0</v>
      </c>
      <c r="N442" s="13">
        <f t="shared" si="42"/>
        <v>0</v>
      </c>
      <c r="O442" s="13">
        <f t="shared" si="42"/>
        <v>0</v>
      </c>
      <c r="P442" s="13">
        <f t="shared" si="42"/>
        <v>0</v>
      </c>
      <c r="Q442" s="13">
        <f t="shared" si="42"/>
        <v>0</v>
      </c>
      <c r="R442" s="13">
        <f t="shared" si="42"/>
        <v>0</v>
      </c>
      <c r="S442" s="13">
        <f t="shared" si="42"/>
        <v>0</v>
      </c>
      <c r="T442" s="13">
        <f t="shared" si="42"/>
        <v>0</v>
      </c>
      <c r="U442" s="13">
        <f t="shared" si="42"/>
        <v>0</v>
      </c>
      <c r="V442" s="13">
        <f t="shared" si="42"/>
        <v>0</v>
      </c>
    </row>
    <row r="443" spans="1:22" s="26" customFormat="1" ht="33" customHeight="1" outlineLevel="4">
      <c r="A443" s="54" t="s">
        <v>176</v>
      </c>
      <c r="B443" s="19" t="s">
        <v>15</v>
      </c>
      <c r="C443" s="19" t="s">
        <v>327</v>
      </c>
      <c r="D443" s="19" t="s">
        <v>5</v>
      </c>
      <c r="E443" s="19"/>
      <c r="F443" s="87">
        <f>F444</f>
        <v>720</v>
      </c>
      <c r="G443" s="7">
        <f t="shared" si="42"/>
        <v>0</v>
      </c>
      <c r="H443" s="7">
        <f t="shared" si="42"/>
        <v>0</v>
      </c>
      <c r="I443" s="7">
        <f t="shared" si="42"/>
        <v>0</v>
      </c>
      <c r="J443" s="7">
        <f t="shared" si="42"/>
        <v>0</v>
      </c>
      <c r="K443" s="7">
        <f t="shared" si="42"/>
        <v>0</v>
      </c>
      <c r="L443" s="7">
        <f t="shared" si="42"/>
        <v>0</v>
      </c>
      <c r="M443" s="7">
        <f t="shared" si="42"/>
        <v>0</v>
      </c>
      <c r="N443" s="7">
        <f t="shared" si="42"/>
        <v>0</v>
      </c>
      <c r="O443" s="7">
        <f t="shared" si="42"/>
        <v>0</v>
      </c>
      <c r="P443" s="7">
        <f t="shared" si="42"/>
        <v>0</v>
      </c>
      <c r="Q443" s="7">
        <f t="shared" si="42"/>
        <v>0</v>
      </c>
      <c r="R443" s="7">
        <f t="shared" si="42"/>
        <v>0</v>
      </c>
      <c r="S443" s="7">
        <f t="shared" si="42"/>
        <v>0</v>
      </c>
      <c r="T443" s="7">
        <f t="shared" si="42"/>
        <v>0</v>
      </c>
      <c r="U443" s="7">
        <f t="shared" si="42"/>
        <v>0</v>
      </c>
      <c r="V443" s="7">
        <f t="shared" si="42"/>
        <v>0</v>
      </c>
    </row>
    <row r="444" spans="1:22" s="26" customFormat="1" ht="15.75" outlineLevel="5">
      <c r="A444" s="5" t="s">
        <v>125</v>
      </c>
      <c r="B444" s="6" t="s">
        <v>15</v>
      </c>
      <c r="C444" s="6" t="s">
        <v>327</v>
      </c>
      <c r="D444" s="6" t="s">
        <v>123</v>
      </c>
      <c r="E444" s="6"/>
      <c r="F444" s="88">
        <f>F445</f>
        <v>720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6" customFormat="1" ht="31.5" outlineLevel="5">
      <c r="A445" s="51" t="s">
        <v>126</v>
      </c>
      <c r="B445" s="52" t="s">
        <v>15</v>
      </c>
      <c r="C445" s="52" t="s">
        <v>327</v>
      </c>
      <c r="D445" s="52" t="s">
        <v>124</v>
      </c>
      <c r="E445" s="52"/>
      <c r="F445" s="89">
        <v>720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6" customFormat="1" ht="15.75" outlineLevel="3">
      <c r="A446" s="77" t="s">
        <v>41</v>
      </c>
      <c r="B446" s="32" t="s">
        <v>16</v>
      </c>
      <c r="C446" s="32" t="s">
        <v>250</v>
      </c>
      <c r="D446" s="32" t="s">
        <v>5</v>
      </c>
      <c r="E446" s="32"/>
      <c r="F446" s="93">
        <f>F447</f>
        <v>2787.5421</v>
      </c>
      <c r="G446" s="10" t="e">
        <f>#REF!</f>
        <v>#REF!</v>
      </c>
      <c r="H446" s="10" t="e">
        <f>#REF!</f>
        <v>#REF!</v>
      </c>
      <c r="I446" s="10" t="e">
        <f>#REF!</f>
        <v>#REF!</v>
      </c>
      <c r="J446" s="10" t="e">
        <f>#REF!</f>
        <v>#REF!</v>
      </c>
      <c r="K446" s="10" t="e">
        <f>#REF!</f>
        <v>#REF!</v>
      </c>
      <c r="L446" s="10" t="e">
        <f>#REF!</f>
        <v>#REF!</v>
      </c>
      <c r="M446" s="10" t="e">
        <f>#REF!</f>
        <v>#REF!</v>
      </c>
      <c r="N446" s="10" t="e">
        <f>#REF!</f>
        <v>#REF!</v>
      </c>
      <c r="O446" s="10" t="e">
        <f>#REF!</f>
        <v>#REF!</v>
      </c>
      <c r="P446" s="10" t="e">
        <f>#REF!</f>
        <v>#REF!</v>
      </c>
      <c r="Q446" s="10" t="e">
        <f>#REF!</f>
        <v>#REF!</v>
      </c>
      <c r="R446" s="10" t="e">
        <f>#REF!</f>
        <v>#REF!</v>
      </c>
      <c r="S446" s="10" t="e">
        <f>#REF!</f>
        <v>#REF!</v>
      </c>
      <c r="T446" s="10" t="e">
        <f>#REF!</f>
        <v>#REF!</v>
      </c>
      <c r="U446" s="10" t="e">
        <f>#REF!</f>
        <v>#REF!</v>
      </c>
      <c r="V446" s="10" t="e">
        <f>#REF!</f>
        <v>#REF!</v>
      </c>
    </row>
    <row r="447" spans="1:22" s="26" customFormat="1" ht="15.75" outlineLevel="3">
      <c r="A447" s="14" t="s">
        <v>143</v>
      </c>
      <c r="B447" s="9" t="s">
        <v>16</v>
      </c>
      <c r="C447" s="9" t="s">
        <v>250</v>
      </c>
      <c r="D447" s="9" t="s">
        <v>5</v>
      </c>
      <c r="E447" s="9"/>
      <c r="F447" s="86">
        <f>F448</f>
        <v>2787.5421</v>
      </c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s="26" customFormat="1" ht="15.75" outlineLevel="5">
      <c r="A448" s="8" t="s">
        <v>231</v>
      </c>
      <c r="B448" s="9" t="s">
        <v>16</v>
      </c>
      <c r="C448" s="9" t="s">
        <v>328</v>
      </c>
      <c r="D448" s="9" t="s">
        <v>5</v>
      </c>
      <c r="E448" s="9"/>
      <c r="F448" s="86">
        <f>F449+F452</f>
        <v>2787.5421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6" customFormat="1" ht="48.75" customHeight="1" outlineLevel="5">
      <c r="A449" s="68" t="s">
        <v>415</v>
      </c>
      <c r="B449" s="19" t="s">
        <v>16</v>
      </c>
      <c r="C449" s="19" t="s">
        <v>413</v>
      </c>
      <c r="D449" s="19" t="s">
        <v>5</v>
      </c>
      <c r="E449" s="19"/>
      <c r="F449" s="87">
        <f>F450</f>
        <v>2787.5421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6" customFormat="1" ht="31.5" outlineLevel="5">
      <c r="A450" s="5" t="s">
        <v>106</v>
      </c>
      <c r="B450" s="6" t="s">
        <v>16</v>
      </c>
      <c r="C450" s="6" t="s">
        <v>413</v>
      </c>
      <c r="D450" s="6" t="s">
        <v>107</v>
      </c>
      <c r="E450" s="6"/>
      <c r="F450" s="88">
        <f>F451</f>
        <v>2787.5421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6" customFormat="1" ht="15.75" outlineLevel="5">
      <c r="A451" s="51" t="s">
        <v>128</v>
      </c>
      <c r="B451" s="52" t="s">
        <v>16</v>
      </c>
      <c r="C451" s="52" t="s">
        <v>413</v>
      </c>
      <c r="D451" s="52" t="s">
        <v>127</v>
      </c>
      <c r="E451" s="52"/>
      <c r="F451" s="89">
        <v>2787.5421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6" customFormat="1" ht="53.25" customHeight="1" outlineLevel="5">
      <c r="A452" s="68" t="s">
        <v>416</v>
      </c>
      <c r="B452" s="19" t="s">
        <v>16</v>
      </c>
      <c r="C452" s="19" t="s">
        <v>414</v>
      </c>
      <c r="D452" s="19" t="s">
        <v>5</v>
      </c>
      <c r="E452" s="19"/>
      <c r="F452" s="87">
        <f>F453</f>
        <v>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6" customFormat="1" ht="31.5" outlineLevel="5">
      <c r="A453" s="5" t="s">
        <v>106</v>
      </c>
      <c r="B453" s="6" t="s">
        <v>16</v>
      </c>
      <c r="C453" s="6" t="s">
        <v>414</v>
      </c>
      <c r="D453" s="6" t="s">
        <v>107</v>
      </c>
      <c r="E453" s="6"/>
      <c r="F453" s="88">
        <f>F454</f>
        <v>0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6" customFormat="1" ht="15.75" outlineLevel="5">
      <c r="A454" s="51" t="s">
        <v>128</v>
      </c>
      <c r="B454" s="52" t="s">
        <v>16</v>
      </c>
      <c r="C454" s="52" t="s">
        <v>414</v>
      </c>
      <c r="D454" s="52" t="s">
        <v>127</v>
      </c>
      <c r="E454" s="52"/>
      <c r="F454" s="89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6" customFormat="1" ht="15.75" outlineLevel="5">
      <c r="A455" s="77" t="s">
        <v>46</v>
      </c>
      <c r="B455" s="32" t="s">
        <v>23</v>
      </c>
      <c r="C455" s="32" t="s">
        <v>250</v>
      </c>
      <c r="D455" s="32" t="s">
        <v>5</v>
      </c>
      <c r="E455" s="32"/>
      <c r="F455" s="70">
        <f>F456</f>
        <v>4206</v>
      </c>
      <c r="G455" s="10">
        <f aca="true" t="shared" si="43" ref="G455:V455">G457</f>
        <v>0</v>
      </c>
      <c r="H455" s="10">
        <f t="shared" si="43"/>
        <v>0</v>
      </c>
      <c r="I455" s="10">
        <f t="shared" si="43"/>
        <v>0</v>
      </c>
      <c r="J455" s="10">
        <f t="shared" si="43"/>
        <v>0</v>
      </c>
      <c r="K455" s="10">
        <f t="shared" si="43"/>
        <v>0</v>
      </c>
      <c r="L455" s="10">
        <f t="shared" si="43"/>
        <v>0</v>
      </c>
      <c r="M455" s="10">
        <f t="shared" si="43"/>
        <v>0</v>
      </c>
      <c r="N455" s="10">
        <f t="shared" si="43"/>
        <v>0</v>
      </c>
      <c r="O455" s="10">
        <f t="shared" si="43"/>
        <v>0</v>
      </c>
      <c r="P455" s="10">
        <f t="shared" si="43"/>
        <v>0</v>
      </c>
      <c r="Q455" s="10">
        <f t="shared" si="43"/>
        <v>0</v>
      </c>
      <c r="R455" s="10">
        <f t="shared" si="43"/>
        <v>0</v>
      </c>
      <c r="S455" s="10">
        <f t="shared" si="43"/>
        <v>0</v>
      </c>
      <c r="T455" s="10">
        <f t="shared" si="43"/>
        <v>0</v>
      </c>
      <c r="U455" s="10">
        <f t="shared" si="43"/>
        <v>0</v>
      </c>
      <c r="V455" s="10">
        <f t="shared" si="43"/>
        <v>0</v>
      </c>
    </row>
    <row r="456" spans="1:22" s="26" customFormat="1" ht="31.5" outlineLevel="5">
      <c r="A456" s="22" t="s">
        <v>134</v>
      </c>
      <c r="B456" s="9" t="s">
        <v>23</v>
      </c>
      <c r="C456" s="9" t="s">
        <v>251</v>
      </c>
      <c r="D456" s="9" t="s">
        <v>5</v>
      </c>
      <c r="E456" s="9"/>
      <c r="F456" s="10">
        <f>F457</f>
        <v>4206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s="26" customFormat="1" ht="31.5" outlineLevel="5">
      <c r="A457" s="22" t="s">
        <v>136</v>
      </c>
      <c r="B457" s="12" t="s">
        <v>23</v>
      </c>
      <c r="C457" s="12" t="s">
        <v>252</v>
      </c>
      <c r="D457" s="12" t="s">
        <v>5</v>
      </c>
      <c r="E457" s="12"/>
      <c r="F457" s="13">
        <f>F458</f>
        <v>4206</v>
      </c>
      <c r="G457" s="13">
        <f aca="true" t="shared" si="44" ref="G457:V458">G458</f>
        <v>0</v>
      </c>
      <c r="H457" s="13">
        <f t="shared" si="44"/>
        <v>0</v>
      </c>
      <c r="I457" s="13">
        <f t="shared" si="44"/>
        <v>0</v>
      </c>
      <c r="J457" s="13">
        <f t="shared" si="44"/>
        <v>0</v>
      </c>
      <c r="K457" s="13">
        <f t="shared" si="44"/>
        <v>0</v>
      </c>
      <c r="L457" s="13">
        <f t="shared" si="44"/>
        <v>0</v>
      </c>
      <c r="M457" s="13">
        <f t="shared" si="44"/>
        <v>0</v>
      </c>
      <c r="N457" s="13">
        <f t="shared" si="44"/>
        <v>0</v>
      </c>
      <c r="O457" s="13">
        <f t="shared" si="44"/>
        <v>0</v>
      </c>
      <c r="P457" s="13">
        <f t="shared" si="44"/>
        <v>0</v>
      </c>
      <c r="Q457" s="13">
        <f t="shared" si="44"/>
        <v>0</v>
      </c>
      <c r="R457" s="13">
        <f t="shared" si="44"/>
        <v>0</v>
      </c>
      <c r="S457" s="13">
        <f t="shared" si="44"/>
        <v>0</v>
      </c>
      <c r="T457" s="13">
        <f t="shared" si="44"/>
        <v>0</v>
      </c>
      <c r="U457" s="13">
        <f t="shared" si="44"/>
        <v>0</v>
      </c>
      <c r="V457" s="13">
        <f t="shared" si="44"/>
        <v>0</v>
      </c>
    </row>
    <row r="458" spans="1:22" s="26" customFormat="1" ht="47.25" outlineLevel="5">
      <c r="A458" s="68" t="s">
        <v>177</v>
      </c>
      <c r="B458" s="19" t="s">
        <v>23</v>
      </c>
      <c r="C458" s="19" t="s">
        <v>329</v>
      </c>
      <c r="D458" s="19" t="s">
        <v>5</v>
      </c>
      <c r="E458" s="19"/>
      <c r="F458" s="20">
        <f>F459</f>
        <v>4206</v>
      </c>
      <c r="G458" s="7">
        <f t="shared" si="44"/>
        <v>0</v>
      </c>
      <c r="H458" s="7">
        <f t="shared" si="44"/>
        <v>0</v>
      </c>
      <c r="I458" s="7">
        <f t="shared" si="44"/>
        <v>0</v>
      </c>
      <c r="J458" s="7">
        <f t="shared" si="44"/>
        <v>0</v>
      </c>
      <c r="K458" s="7">
        <f t="shared" si="44"/>
        <v>0</v>
      </c>
      <c r="L458" s="7">
        <f t="shared" si="44"/>
        <v>0</v>
      </c>
      <c r="M458" s="7">
        <f t="shared" si="44"/>
        <v>0</v>
      </c>
      <c r="N458" s="7">
        <f t="shared" si="44"/>
        <v>0</v>
      </c>
      <c r="O458" s="7">
        <f t="shared" si="44"/>
        <v>0</v>
      </c>
      <c r="P458" s="7">
        <f t="shared" si="44"/>
        <v>0</v>
      </c>
      <c r="Q458" s="7">
        <f t="shared" si="44"/>
        <v>0</v>
      </c>
      <c r="R458" s="7">
        <f t="shared" si="44"/>
        <v>0</v>
      </c>
      <c r="S458" s="7">
        <f t="shared" si="44"/>
        <v>0</v>
      </c>
      <c r="T458" s="7">
        <f t="shared" si="44"/>
        <v>0</v>
      </c>
      <c r="U458" s="7">
        <f t="shared" si="44"/>
        <v>0</v>
      </c>
      <c r="V458" s="7">
        <f t="shared" si="44"/>
        <v>0</v>
      </c>
    </row>
    <row r="459" spans="1:22" s="26" customFormat="1" ht="15.75" outlineLevel="5">
      <c r="A459" s="5" t="s">
        <v>125</v>
      </c>
      <c r="B459" s="6" t="s">
        <v>23</v>
      </c>
      <c r="C459" s="6" t="s">
        <v>329</v>
      </c>
      <c r="D459" s="6" t="s">
        <v>123</v>
      </c>
      <c r="E459" s="6"/>
      <c r="F459" s="7">
        <f>F460</f>
        <v>4206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6" customFormat="1" ht="31.5" outlineLevel="5">
      <c r="A460" s="51" t="s">
        <v>126</v>
      </c>
      <c r="B460" s="52" t="s">
        <v>23</v>
      </c>
      <c r="C460" s="52" t="s">
        <v>329</v>
      </c>
      <c r="D460" s="52" t="s">
        <v>124</v>
      </c>
      <c r="E460" s="52"/>
      <c r="F460" s="53">
        <v>4206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15.75" outlineLevel="5">
      <c r="A461" s="77" t="s">
        <v>178</v>
      </c>
      <c r="B461" s="32" t="s">
        <v>179</v>
      </c>
      <c r="C461" s="32" t="s">
        <v>250</v>
      </c>
      <c r="D461" s="32" t="s">
        <v>5</v>
      </c>
      <c r="E461" s="32"/>
      <c r="F461" s="70">
        <f>F462</f>
        <v>30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15.75" outlineLevel="5">
      <c r="A462" s="14" t="s">
        <v>369</v>
      </c>
      <c r="B462" s="9" t="s">
        <v>179</v>
      </c>
      <c r="C462" s="9" t="s">
        <v>330</v>
      </c>
      <c r="D462" s="9" t="s">
        <v>5</v>
      </c>
      <c r="E462" s="9"/>
      <c r="F462" s="10">
        <f>F463</f>
        <v>30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33" customHeight="1" outlineLevel="5">
      <c r="A463" s="68" t="s">
        <v>181</v>
      </c>
      <c r="B463" s="19" t="s">
        <v>179</v>
      </c>
      <c r="C463" s="19" t="s">
        <v>331</v>
      </c>
      <c r="D463" s="19" t="s">
        <v>5</v>
      </c>
      <c r="E463" s="19"/>
      <c r="F463" s="20">
        <f>F464</f>
        <v>30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15.75" outlineLevel="5">
      <c r="A464" s="5" t="s">
        <v>96</v>
      </c>
      <c r="B464" s="6" t="s">
        <v>180</v>
      </c>
      <c r="C464" s="6" t="s">
        <v>331</v>
      </c>
      <c r="D464" s="6" t="s">
        <v>97</v>
      </c>
      <c r="E464" s="6"/>
      <c r="F464" s="7">
        <f>F465</f>
        <v>30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31.5" outlineLevel="5">
      <c r="A465" s="51" t="s">
        <v>98</v>
      </c>
      <c r="B465" s="52" t="s">
        <v>179</v>
      </c>
      <c r="C465" s="52" t="s">
        <v>331</v>
      </c>
      <c r="D465" s="52" t="s">
        <v>99</v>
      </c>
      <c r="E465" s="52"/>
      <c r="F465" s="53">
        <v>30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6" customFormat="1" ht="18.75" outlineLevel="5">
      <c r="A466" s="16" t="s">
        <v>78</v>
      </c>
      <c r="B466" s="17" t="s">
        <v>49</v>
      </c>
      <c r="C466" s="17" t="s">
        <v>250</v>
      </c>
      <c r="D466" s="17" t="s">
        <v>5</v>
      </c>
      <c r="E466" s="17"/>
      <c r="F466" s="18">
        <f>F467+F473</f>
        <v>122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6" customFormat="1" ht="15.75" outlineLevel="5">
      <c r="A467" s="8" t="s">
        <v>39</v>
      </c>
      <c r="B467" s="9" t="s">
        <v>17</v>
      </c>
      <c r="C467" s="9" t="s">
        <v>250</v>
      </c>
      <c r="D467" s="9" t="s">
        <v>5</v>
      </c>
      <c r="E467" s="9"/>
      <c r="F467" s="10">
        <f>F468</f>
        <v>122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15.75" outlineLevel="5">
      <c r="A468" s="65" t="s">
        <v>232</v>
      </c>
      <c r="B468" s="19" t="s">
        <v>17</v>
      </c>
      <c r="C468" s="19" t="s">
        <v>332</v>
      </c>
      <c r="D468" s="19" t="s">
        <v>5</v>
      </c>
      <c r="E468" s="19"/>
      <c r="F468" s="20">
        <f>F469</f>
        <v>122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6" customFormat="1" ht="36" customHeight="1" outlineLevel="5">
      <c r="A469" s="68" t="s">
        <v>182</v>
      </c>
      <c r="B469" s="19" t="s">
        <v>17</v>
      </c>
      <c r="C469" s="19" t="s">
        <v>333</v>
      </c>
      <c r="D469" s="19" t="s">
        <v>5</v>
      </c>
      <c r="E469" s="19"/>
      <c r="F469" s="20">
        <f>F470+F471</f>
        <v>122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6" customFormat="1" ht="22.5" customHeight="1" outlineLevel="5">
      <c r="A470" s="5" t="s">
        <v>351</v>
      </c>
      <c r="B470" s="6" t="s">
        <v>17</v>
      </c>
      <c r="C470" s="6" t="s">
        <v>333</v>
      </c>
      <c r="D470" s="6" t="s">
        <v>352</v>
      </c>
      <c r="E470" s="6"/>
      <c r="F470" s="7">
        <v>24.5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6" customFormat="1" ht="15.75" outlineLevel="5">
      <c r="A471" s="5" t="s">
        <v>96</v>
      </c>
      <c r="B471" s="6" t="s">
        <v>17</v>
      </c>
      <c r="C471" s="6" t="s">
        <v>333</v>
      </c>
      <c r="D471" s="6" t="s">
        <v>97</v>
      </c>
      <c r="E471" s="6"/>
      <c r="F471" s="7">
        <f>F472</f>
        <v>97.5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6" customFormat="1" ht="31.5" outlineLevel="5">
      <c r="A472" s="51" t="s">
        <v>98</v>
      </c>
      <c r="B472" s="52" t="s">
        <v>17</v>
      </c>
      <c r="C472" s="52" t="s">
        <v>333</v>
      </c>
      <c r="D472" s="52" t="s">
        <v>99</v>
      </c>
      <c r="E472" s="52"/>
      <c r="F472" s="53">
        <v>97.5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6" customFormat="1" ht="15.75" outlineLevel="5">
      <c r="A473" s="21" t="s">
        <v>88</v>
      </c>
      <c r="B473" s="9" t="s">
        <v>89</v>
      </c>
      <c r="C473" s="9" t="s">
        <v>250</v>
      </c>
      <c r="D473" s="9" t="s">
        <v>5</v>
      </c>
      <c r="E473" s="6"/>
      <c r="F473" s="10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6" customFormat="1" ht="15.75" outlineLevel="5">
      <c r="A474" s="65" t="s">
        <v>232</v>
      </c>
      <c r="B474" s="19" t="s">
        <v>89</v>
      </c>
      <c r="C474" s="19" t="s">
        <v>332</v>
      </c>
      <c r="D474" s="19" t="s">
        <v>5</v>
      </c>
      <c r="E474" s="19"/>
      <c r="F474" s="20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6" customFormat="1" ht="47.25" outlineLevel="5">
      <c r="A475" s="5" t="s">
        <v>183</v>
      </c>
      <c r="B475" s="6" t="s">
        <v>89</v>
      </c>
      <c r="C475" s="6" t="s">
        <v>334</v>
      </c>
      <c r="D475" s="6" t="s">
        <v>5</v>
      </c>
      <c r="E475" s="6"/>
      <c r="F475" s="7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6" customFormat="1" ht="15.75" outlineLevel="5">
      <c r="A476" s="51" t="s">
        <v>118</v>
      </c>
      <c r="B476" s="52" t="s">
        <v>89</v>
      </c>
      <c r="C476" s="52" t="s">
        <v>334</v>
      </c>
      <c r="D476" s="52" t="s">
        <v>117</v>
      </c>
      <c r="E476" s="52"/>
      <c r="F476" s="53"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6" customFormat="1" ht="18.75" outlineLevel="5">
      <c r="A477" s="16" t="s">
        <v>73</v>
      </c>
      <c r="B477" s="17" t="s">
        <v>74</v>
      </c>
      <c r="C477" s="17" t="s">
        <v>250</v>
      </c>
      <c r="D477" s="17" t="s">
        <v>5</v>
      </c>
      <c r="E477" s="17"/>
      <c r="F477" s="18">
        <f>F478+F484</f>
        <v>2000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6" customFormat="1" ht="31.5" customHeight="1" outlineLevel="5">
      <c r="A478" s="84" t="s">
        <v>48</v>
      </c>
      <c r="B478" s="82" t="s">
        <v>75</v>
      </c>
      <c r="C478" s="82" t="s">
        <v>335</v>
      </c>
      <c r="D478" s="82" t="s">
        <v>5</v>
      </c>
      <c r="E478" s="82"/>
      <c r="F478" s="83">
        <f>F479</f>
        <v>2000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6" customFormat="1" ht="31.5" customHeight="1" outlineLevel="5">
      <c r="A479" s="22" t="s">
        <v>134</v>
      </c>
      <c r="B479" s="12" t="s">
        <v>75</v>
      </c>
      <c r="C479" s="12" t="s">
        <v>251</v>
      </c>
      <c r="D479" s="12" t="s">
        <v>5</v>
      </c>
      <c r="E479" s="12"/>
      <c r="F479" s="13">
        <f>F480</f>
        <v>2000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6" customFormat="1" ht="31.5" outlineLevel="5">
      <c r="A480" s="22" t="s">
        <v>136</v>
      </c>
      <c r="B480" s="9" t="s">
        <v>75</v>
      </c>
      <c r="C480" s="9" t="s">
        <v>252</v>
      </c>
      <c r="D480" s="9" t="s">
        <v>5</v>
      </c>
      <c r="E480" s="9"/>
      <c r="F480" s="10">
        <f>F481</f>
        <v>2000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6" customFormat="1" ht="31.5" outlineLevel="5">
      <c r="A481" s="68" t="s">
        <v>184</v>
      </c>
      <c r="B481" s="19" t="s">
        <v>75</v>
      </c>
      <c r="C481" s="19" t="s">
        <v>336</v>
      </c>
      <c r="D481" s="19" t="s">
        <v>5</v>
      </c>
      <c r="E481" s="19"/>
      <c r="F481" s="20">
        <f>F482</f>
        <v>2000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6" customFormat="1" ht="15.75" outlineLevel="5">
      <c r="A482" s="5" t="s">
        <v>119</v>
      </c>
      <c r="B482" s="6" t="s">
        <v>75</v>
      </c>
      <c r="C482" s="6" t="s">
        <v>336</v>
      </c>
      <c r="D482" s="6" t="s">
        <v>120</v>
      </c>
      <c r="E482" s="6"/>
      <c r="F482" s="7">
        <f>F483</f>
        <v>2000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6" customFormat="1" ht="47.25" outlineLevel="5">
      <c r="A483" s="60" t="s">
        <v>199</v>
      </c>
      <c r="B483" s="52" t="s">
        <v>75</v>
      </c>
      <c r="C483" s="52" t="s">
        <v>336</v>
      </c>
      <c r="D483" s="52" t="s">
        <v>85</v>
      </c>
      <c r="E483" s="52"/>
      <c r="F483" s="53">
        <v>2000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6" customFormat="1" ht="15.75" outlineLevel="5">
      <c r="A484" s="77" t="s">
        <v>77</v>
      </c>
      <c r="B484" s="32" t="s">
        <v>76</v>
      </c>
      <c r="C484" s="32" t="s">
        <v>335</v>
      </c>
      <c r="D484" s="32" t="s">
        <v>5</v>
      </c>
      <c r="E484" s="32"/>
      <c r="F484" s="70">
        <f>F485</f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6" customFormat="1" ht="31.5" outlineLevel="5">
      <c r="A485" s="22" t="s">
        <v>134</v>
      </c>
      <c r="B485" s="12" t="s">
        <v>76</v>
      </c>
      <c r="C485" s="12" t="s">
        <v>251</v>
      </c>
      <c r="D485" s="12" t="s">
        <v>5</v>
      </c>
      <c r="E485" s="12"/>
      <c r="F485" s="13">
        <f>F486</f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6" customFormat="1" ht="31.5" outlineLevel="5">
      <c r="A486" s="22" t="s">
        <v>136</v>
      </c>
      <c r="B486" s="12" t="s">
        <v>76</v>
      </c>
      <c r="C486" s="12" t="s">
        <v>252</v>
      </c>
      <c r="D486" s="12" t="s">
        <v>5</v>
      </c>
      <c r="E486" s="12"/>
      <c r="F486" s="13">
        <f>F487</f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6" customFormat="1" ht="47.25" outlineLevel="5">
      <c r="A487" s="54" t="s">
        <v>185</v>
      </c>
      <c r="B487" s="19" t="s">
        <v>76</v>
      </c>
      <c r="C487" s="19" t="s">
        <v>337</v>
      </c>
      <c r="D487" s="19" t="s">
        <v>5</v>
      </c>
      <c r="E487" s="19"/>
      <c r="F487" s="20">
        <f>F488</f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6" customFormat="1" ht="15.75" outlineLevel="5">
      <c r="A488" s="5" t="s">
        <v>96</v>
      </c>
      <c r="B488" s="6" t="s">
        <v>76</v>
      </c>
      <c r="C488" s="6" t="s">
        <v>337</v>
      </c>
      <c r="D488" s="6" t="s">
        <v>97</v>
      </c>
      <c r="E488" s="6"/>
      <c r="F488" s="7">
        <f>F489</f>
        <v>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6" customFormat="1" ht="31.5" outlineLevel="5">
      <c r="A489" s="51" t="s">
        <v>98</v>
      </c>
      <c r="B489" s="52" t="s">
        <v>76</v>
      </c>
      <c r="C489" s="52" t="s">
        <v>337</v>
      </c>
      <c r="D489" s="52" t="s">
        <v>99</v>
      </c>
      <c r="E489" s="52"/>
      <c r="F489" s="53">
        <v>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6" customFormat="1" ht="31.5" outlineLevel="5">
      <c r="A490" s="16" t="s">
        <v>68</v>
      </c>
      <c r="B490" s="17" t="s">
        <v>69</v>
      </c>
      <c r="C490" s="17" t="s">
        <v>335</v>
      </c>
      <c r="D490" s="17" t="s">
        <v>5</v>
      </c>
      <c r="E490" s="17"/>
      <c r="F490" s="18">
        <f>F491</f>
        <v>300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6" customFormat="1" ht="15.75" outlineLevel="5">
      <c r="A491" s="8" t="s">
        <v>30</v>
      </c>
      <c r="B491" s="9" t="s">
        <v>70</v>
      </c>
      <c r="C491" s="9" t="s">
        <v>335</v>
      </c>
      <c r="D491" s="9" t="s">
        <v>5</v>
      </c>
      <c r="E491" s="9"/>
      <c r="F491" s="10">
        <f>F492</f>
        <v>300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6" customFormat="1" ht="31.5" outlineLevel="5">
      <c r="A492" s="22" t="s">
        <v>134</v>
      </c>
      <c r="B492" s="9" t="s">
        <v>70</v>
      </c>
      <c r="C492" s="9" t="s">
        <v>251</v>
      </c>
      <c r="D492" s="9" t="s">
        <v>5</v>
      </c>
      <c r="E492" s="9"/>
      <c r="F492" s="10">
        <f>F493</f>
        <v>300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6" customFormat="1" ht="31.5" outlineLevel="5">
      <c r="A493" s="22" t="s">
        <v>136</v>
      </c>
      <c r="B493" s="12" t="s">
        <v>70</v>
      </c>
      <c r="C493" s="12" t="s">
        <v>252</v>
      </c>
      <c r="D493" s="12" t="s">
        <v>5</v>
      </c>
      <c r="E493" s="12"/>
      <c r="F493" s="13">
        <f>F494</f>
        <v>300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6" customFormat="1" ht="31.5" outlineLevel="5">
      <c r="A494" s="54" t="s">
        <v>186</v>
      </c>
      <c r="B494" s="19" t="s">
        <v>70</v>
      </c>
      <c r="C494" s="19" t="s">
        <v>338</v>
      </c>
      <c r="D494" s="19" t="s">
        <v>5</v>
      </c>
      <c r="E494" s="19"/>
      <c r="F494" s="20">
        <f>F495</f>
        <v>300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6" customFormat="1" ht="15.75" outlineLevel="5">
      <c r="A495" s="5" t="s">
        <v>129</v>
      </c>
      <c r="B495" s="6" t="s">
        <v>70</v>
      </c>
      <c r="C495" s="6" t="s">
        <v>338</v>
      </c>
      <c r="D495" s="6" t="s">
        <v>217</v>
      </c>
      <c r="E495" s="6"/>
      <c r="F495" s="7">
        <v>300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6" customFormat="1" ht="48" customHeight="1" outlineLevel="5">
      <c r="A496" s="16" t="s">
        <v>80</v>
      </c>
      <c r="B496" s="17" t="s">
        <v>79</v>
      </c>
      <c r="C496" s="17" t="s">
        <v>335</v>
      </c>
      <c r="D496" s="17" t="s">
        <v>5</v>
      </c>
      <c r="E496" s="17"/>
      <c r="F496" s="85">
        <f aca="true" t="shared" si="45" ref="F496:F504">F497</f>
        <v>21210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6" customFormat="1" ht="47.25" outlineLevel="5">
      <c r="A497" s="22" t="s">
        <v>82</v>
      </c>
      <c r="B497" s="9" t="s">
        <v>81</v>
      </c>
      <c r="C497" s="9" t="s">
        <v>335</v>
      </c>
      <c r="D497" s="9" t="s">
        <v>5</v>
      </c>
      <c r="E497" s="9"/>
      <c r="F497" s="86">
        <f t="shared" si="45"/>
        <v>21210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6" customFormat="1" ht="31.5" outlineLevel="5">
      <c r="A498" s="22" t="s">
        <v>134</v>
      </c>
      <c r="B498" s="9" t="s">
        <v>81</v>
      </c>
      <c r="C498" s="9" t="s">
        <v>251</v>
      </c>
      <c r="D498" s="9" t="s">
        <v>5</v>
      </c>
      <c r="E498" s="9"/>
      <c r="F498" s="86">
        <f t="shared" si="45"/>
        <v>21210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6" customFormat="1" ht="31.5" outlineLevel="5">
      <c r="A499" s="22" t="s">
        <v>136</v>
      </c>
      <c r="B499" s="12" t="s">
        <v>81</v>
      </c>
      <c r="C499" s="12" t="s">
        <v>252</v>
      </c>
      <c r="D499" s="12" t="s">
        <v>5</v>
      </c>
      <c r="E499" s="12"/>
      <c r="F499" s="91">
        <f>F500+F503</f>
        <v>21210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6" customFormat="1" ht="47.25" outlineLevel="5">
      <c r="A500" s="5" t="s">
        <v>187</v>
      </c>
      <c r="B500" s="6" t="s">
        <v>81</v>
      </c>
      <c r="C500" s="6" t="s">
        <v>339</v>
      </c>
      <c r="D500" s="6" t="s">
        <v>5</v>
      </c>
      <c r="E500" s="6"/>
      <c r="F500" s="88">
        <f t="shared" si="45"/>
        <v>3151.866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6" customFormat="1" ht="15.75" outlineLevel="5">
      <c r="A501" s="5" t="s">
        <v>132</v>
      </c>
      <c r="B501" s="6" t="s">
        <v>81</v>
      </c>
      <c r="C501" s="6" t="s">
        <v>339</v>
      </c>
      <c r="D501" s="6" t="s">
        <v>133</v>
      </c>
      <c r="E501" s="6"/>
      <c r="F501" s="88">
        <f t="shared" si="45"/>
        <v>3151.866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6" customFormat="1" ht="15.75" outlineLevel="5">
      <c r="A502" s="51" t="s">
        <v>130</v>
      </c>
      <c r="B502" s="52" t="s">
        <v>81</v>
      </c>
      <c r="C502" s="52" t="s">
        <v>339</v>
      </c>
      <c r="D502" s="52" t="s">
        <v>131</v>
      </c>
      <c r="E502" s="52"/>
      <c r="F502" s="89">
        <v>3151.866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6" customFormat="1" ht="47.25" outlineLevel="5">
      <c r="A503" s="5" t="s">
        <v>401</v>
      </c>
      <c r="B503" s="6" t="s">
        <v>81</v>
      </c>
      <c r="C503" s="6" t="s">
        <v>397</v>
      </c>
      <c r="D503" s="6" t="s">
        <v>5</v>
      </c>
      <c r="E503" s="6"/>
      <c r="F503" s="88">
        <f t="shared" si="45"/>
        <v>18058.134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6" customFormat="1" ht="15.75" outlineLevel="5">
      <c r="A504" s="5" t="s">
        <v>132</v>
      </c>
      <c r="B504" s="6" t="s">
        <v>81</v>
      </c>
      <c r="C504" s="6" t="s">
        <v>397</v>
      </c>
      <c r="D504" s="6" t="s">
        <v>133</v>
      </c>
      <c r="E504" s="6"/>
      <c r="F504" s="88">
        <f t="shared" si="45"/>
        <v>18058.134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s="26" customFormat="1" ht="15.75" outlineLevel="5">
      <c r="A505" s="51" t="s">
        <v>130</v>
      </c>
      <c r="B505" s="52" t="s">
        <v>81</v>
      </c>
      <c r="C505" s="52" t="s">
        <v>397</v>
      </c>
      <c r="D505" s="52" t="s">
        <v>131</v>
      </c>
      <c r="E505" s="52"/>
      <c r="F505" s="89">
        <v>18058.134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5" ht="18.75">
      <c r="A506" s="113" t="s">
        <v>24</v>
      </c>
      <c r="B506" s="113"/>
      <c r="C506" s="113"/>
      <c r="D506" s="113"/>
      <c r="E506" s="113"/>
      <c r="F506" s="110">
        <f>F14+F182+F189+F237+F285+F410+F176+F439+F466+F477+F490+F496</f>
        <v>637366.9940999999</v>
      </c>
      <c r="G506" s="11" t="e">
        <f>#REF!+G439+#REF!+G410+G285+G237+G189+G182+G14</f>
        <v>#REF!</v>
      </c>
      <c r="H506" s="11" t="e">
        <f>#REF!+H439+#REF!+H410+H285+H237+H189+H182+H14</f>
        <v>#REF!</v>
      </c>
      <c r="I506" s="11" t="e">
        <f>#REF!+I439+#REF!+I410+I285+I237+I189+I182+I14</f>
        <v>#REF!</v>
      </c>
      <c r="J506" s="11" t="e">
        <f>#REF!+J439+#REF!+J410+J285+J237+J189+J182+J14</f>
        <v>#REF!</v>
      </c>
      <c r="K506" s="11" t="e">
        <f>#REF!+K439+#REF!+K410+K285+K237+K189+K182+K14</f>
        <v>#REF!</v>
      </c>
      <c r="L506" s="11" t="e">
        <f>#REF!+L439+#REF!+L410+L285+L237+L189+L182+L14</f>
        <v>#REF!</v>
      </c>
      <c r="M506" s="11" t="e">
        <f>#REF!+M439+#REF!+M410+M285+M237+M189+M182+M14</f>
        <v>#REF!</v>
      </c>
      <c r="N506" s="11" t="e">
        <f>#REF!+N439+#REF!+N410+N285+N237+N189+N182+N14</f>
        <v>#REF!</v>
      </c>
      <c r="O506" s="11" t="e">
        <f>#REF!+O439+#REF!+O410+O285+O237+O189+O182+O14</f>
        <v>#REF!</v>
      </c>
      <c r="P506" s="11" t="e">
        <f>#REF!+P439+#REF!+P410+P285+P237+P189+P182+P14</f>
        <v>#REF!</v>
      </c>
      <c r="Q506" s="11" t="e">
        <f>#REF!+Q439+#REF!+Q410+Q285+Q237+Q189+Q182+Q14</f>
        <v>#REF!</v>
      </c>
      <c r="R506" s="11" t="e">
        <f>#REF!+R439+#REF!+R410+R285+R237+R189+R182+R14</f>
        <v>#REF!</v>
      </c>
      <c r="S506" s="11" t="e">
        <f>#REF!+S439+#REF!+S410+S285+S237+S189+S182+S14</f>
        <v>#REF!</v>
      </c>
      <c r="T506" s="11" t="e">
        <f>#REF!+T439+#REF!+T410+T285+T237+T189+T182+T14</f>
        <v>#REF!</v>
      </c>
      <c r="U506" s="11" t="e">
        <f>#REF!+U439+#REF!+U410+U285+U237+U189+U182+U14</f>
        <v>#REF!</v>
      </c>
      <c r="V506" s="11" t="e">
        <f>#REF!+V439+#REF!+V410+V285+V237+V189+V182+V14</f>
        <v>#REF!</v>
      </c>
      <c r="Y506" s="107"/>
    </row>
    <row r="507" spans="1:2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3"/>
      <c r="V508" s="3"/>
    </row>
  </sheetData>
  <sheetProtection/>
  <autoFilter ref="A13:F506"/>
  <mergeCells count="11">
    <mergeCell ref="C8:V8"/>
    <mergeCell ref="A10:V10"/>
    <mergeCell ref="A508:T508"/>
    <mergeCell ref="A506:E506"/>
    <mergeCell ref="A12:V12"/>
    <mergeCell ref="A11:V11"/>
    <mergeCell ref="B2:F2"/>
    <mergeCell ref="B3:F3"/>
    <mergeCell ref="B4:F4"/>
    <mergeCell ref="B6:W6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2018-06-03T21:29:47Z</dcterms:modified>
  <cp:category/>
  <cp:version/>
  <cp:contentType/>
  <cp:contentStatus/>
</cp:coreProperties>
</file>